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48-SDA-Humedales\Informes\SDA_Ajustes\Evaluacion FPA\burro\spi\"/>
    </mc:Choice>
  </mc:AlternateContent>
  <xr:revisionPtr revIDLastSave="0" documentId="13_ncr:1_{95CA0C52-AE73-4C1C-8503-D242211F59B6}" xr6:coauthVersionLast="47" xr6:coauthVersionMax="47" xr10:uidLastSave="{00000000-0000-0000-0000-000000000000}"/>
  <bookViews>
    <workbookView xWindow="-110" yWindow="-110" windowWidth="38620" windowHeight="21220" activeTab="1" xr2:uid="{784CDBFF-1AA7-41A1-B508-3BA56B3D7F71}"/>
  </bookViews>
  <sheets>
    <sheet name="SPI_Output" sheetId="1" r:id="rId1"/>
    <sheet name="SPI_años" sheetId="2" r:id="rId2"/>
  </sheets>
  <definedNames>
    <definedName name="_xlnm._FilterDatabase" localSheetId="1" hidden="1">SPI_años!$C$1:$C$23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0" i="2" l="1"/>
  <c r="V29" i="2"/>
  <c r="V40" i="2"/>
  <c r="V41" i="2"/>
  <c r="J3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5" i="2"/>
  <c r="J31" i="2"/>
  <c r="K29" i="2"/>
  <c r="L29" i="2"/>
  <c r="M29" i="2"/>
  <c r="N29" i="2"/>
  <c r="O29" i="2"/>
  <c r="P29" i="2"/>
  <c r="Q29" i="2"/>
  <c r="R29" i="2"/>
  <c r="S29" i="2"/>
  <c r="T29" i="2"/>
  <c r="U29" i="2"/>
  <c r="K30" i="2"/>
  <c r="L30" i="2"/>
  <c r="M30" i="2"/>
  <c r="N30" i="2"/>
  <c r="O30" i="2"/>
  <c r="P30" i="2"/>
  <c r="Q30" i="2"/>
  <c r="R30" i="2"/>
  <c r="S30" i="2"/>
  <c r="T30" i="2"/>
  <c r="U30" i="2"/>
  <c r="K31" i="2"/>
  <c r="L31" i="2"/>
  <c r="M31" i="2"/>
  <c r="N31" i="2"/>
  <c r="O31" i="2"/>
  <c r="P31" i="2"/>
  <c r="Q31" i="2"/>
  <c r="R31" i="2"/>
  <c r="S31" i="2"/>
  <c r="T31" i="2"/>
  <c r="U31" i="2"/>
  <c r="V31" i="2"/>
  <c r="K32" i="2"/>
  <c r="L32" i="2"/>
  <c r="M32" i="2"/>
  <c r="N32" i="2"/>
  <c r="O32" i="2"/>
  <c r="P32" i="2"/>
  <c r="Q32" i="2"/>
  <c r="R32" i="2"/>
  <c r="S32" i="2"/>
  <c r="T32" i="2"/>
  <c r="U32" i="2"/>
  <c r="V32" i="2"/>
  <c r="K33" i="2"/>
  <c r="L33" i="2"/>
  <c r="M33" i="2"/>
  <c r="N33" i="2"/>
  <c r="O33" i="2"/>
  <c r="P33" i="2"/>
  <c r="Q33" i="2"/>
  <c r="R33" i="2"/>
  <c r="S33" i="2"/>
  <c r="T33" i="2"/>
  <c r="U33" i="2"/>
  <c r="V33" i="2"/>
  <c r="K34" i="2"/>
  <c r="L34" i="2"/>
  <c r="M34" i="2"/>
  <c r="N34" i="2"/>
  <c r="O34" i="2"/>
  <c r="P34" i="2"/>
  <c r="Q34" i="2"/>
  <c r="R34" i="2"/>
  <c r="S34" i="2"/>
  <c r="T34" i="2"/>
  <c r="U34" i="2"/>
  <c r="V34" i="2"/>
  <c r="K35" i="2"/>
  <c r="L35" i="2"/>
  <c r="M35" i="2"/>
  <c r="N35" i="2"/>
  <c r="O35" i="2"/>
  <c r="P35" i="2"/>
  <c r="Q35" i="2"/>
  <c r="R35" i="2"/>
  <c r="S35" i="2"/>
  <c r="T35" i="2"/>
  <c r="U35" i="2"/>
  <c r="V35" i="2"/>
  <c r="K36" i="2"/>
  <c r="L36" i="2"/>
  <c r="M36" i="2"/>
  <c r="N36" i="2"/>
  <c r="O36" i="2"/>
  <c r="P36" i="2"/>
  <c r="Q36" i="2"/>
  <c r="R36" i="2"/>
  <c r="S36" i="2"/>
  <c r="T36" i="2"/>
  <c r="U36" i="2"/>
  <c r="V36" i="2"/>
  <c r="K37" i="2"/>
  <c r="L37" i="2"/>
  <c r="M37" i="2"/>
  <c r="N37" i="2"/>
  <c r="O37" i="2"/>
  <c r="P37" i="2"/>
  <c r="Q37" i="2"/>
  <c r="R37" i="2"/>
  <c r="S37" i="2"/>
  <c r="T37" i="2"/>
  <c r="U37" i="2"/>
  <c r="V37" i="2"/>
  <c r="K38" i="2"/>
  <c r="L38" i="2"/>
  <c r="M38" i="2"/>
  <c r="N38" i="2"/>
  <c r="O38" i="2"/>
  <c r="P38" i="2"/>
  <c r="Q38" i="2"/>
  <c r="R38" i="2"/>
  <c r="S38" i="2"/>
  <c r="T38" i="2"/>
  <c r="U38" i="2"/>
  <c r="V38" i="2"/>
  <c r="K39" i="2"/>
  <c r="L39" i="2"/>
  <c r="M39" i="2"/>
  <c r="N39" i="2"/>
  <c r="O39" i="2"/>
  <c r="P39" i="2"/>
  <c r="Q39" i="2"/>
  <c r="R39" i="2"/>
  <c r="S39" i="2"/>
  <c r="T39" i="2"/>
  <c r="U39" i="2"/>
  <c r="V39" i="2"/>
  <c r="J30" i="2"/>
  <c r="J32" i="2"/>
  <c r="J33" i="2"/>
  <c r="J34" i="2"/>
  <c r="J36" i="2"/>
  <c r="J37" i="2"/>
  <c r="J38" i="2"/>
  <c r="J39" i="2"/>
  <c r="J29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D14" i="1"/>
  <c r="D230" i="1"/>
  <c r="D218" i="1"/>
  <c r="D206" i="1"/>
  <c r="D170" i="1"/>
  <c r="C254" i="1"/>
  <c r="D254" i="1" s="1"/>
  <c r="C253" i="1"/>
  <c r="C252" i="1"/>
  <c r="C251" i="1"/>
  <c r="C250" i="1"/>
  <c r="C249" i="1"/>
  <c r="C248" i="1"/>
  <c r="C247" i="1"/>
  <c r="C246" i="1"/>
  <c r="C245" i="1"/>
  <c r="C244" i="1"/>
  <c r="C243" i="1"/>
  <c r="C242" i="1"/>
  <c r="D242" i="1" s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D194" i="1" s="1"/>
  <c r="C193" i="1"/>
  <c r="C192" i="1"/>
  <c r="C191" i="1"/>
  <c r="C190" i="1"/>
  <c r="C189" i="1"/>
  <c r="C188" i="1"/>
  <c r="C187" i="1"/>
  <c r="C186" i="1"/>
  <c r="C185" i="1"/>
  <c r="C184" i="1"/>
  <c r="C183" i="1"/>
  <c r="C182" i="1"/>
  <c r="D182" i="1" s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D158" i="1" s="1"/>
  <c r="C157" i="1"/>
  <c r="C156" i="1"/>
  <c r="C155" i="1"/>
  <c r="C154" i="1"/>
  <c r="C153" i="1"/>
  <c r="C152" i="1"/>
  <c r="C151" i="1"/>
  <c r="C150" i="1"/>
  <c r="C149" i="1"/>
  <c r="C148" i="1"/>
  <c r="C147" i="1"/>
  <c r="C146" i="1"/>
  <c r="D146" i="1" s="1"/>
  <c r="C145" i="1"/>
  <c r="C144" i="1"/>
  <c r="C143" i="1"/>
  <c r="C142" i="1"/>
  <c r="C141" i="1"/>
  <c r="C140" i="1"/>
  <c r="C139" i="1"/>
  <c r="C138" i="1"/>
  <c r="C137" i="1"/>
  <c r="C136" i="1"/>
  <c r="C135" i="1"/>
  <c r="C134" i="1"/>
  <c r="D134" i="1" s="1"/>
  <c r="C133" i="1"/>
  <c r="C132" i="1"/>
  <c r="C131" i="1"/>
  <c r="C130" i="1"/>
  <c r="C129" i="1"/>
  <c r="C128" i="1"/>
  <c r="C127" i="1"/>
  <c r="C126" i="1"/>
  <c r="C125" i="1"/>
  <c r="C124" i="1"/>
  <c r="C123" i="1"/>
  <c r="C122" i="1"/>
  <c r="D122" i="1" s="1"/>
  <c r="C121" i="1"/>
  <c r="C120" i="1"/>
  <c r="C119" i="1"/>
  <c r="C118" i="1"/>
  <c r="C117" i="1"/>
  <c r="C116" i="1"/>
  <c r="C115" i="1"/>
  <c r="C114" i="1"/>
  <c r="C113" i="1"/>
  <c r="C112" i="1"/>
  <c r="C111" i="1"/>
  <c r="C110" i="1"/>
  <c r="D110" i="1" s="1"/>
  <c r="C109" i="1"/>
  <c r="C108" i="1"/>
  <c r="C107" i="1"/>
  <c r="C106" i="1"/>
  <c r="C105" i="1"/>
  <c r="C104" i="1"/>
  <c r="C103" i="1"/>
  <c r="C102" i="1"/>
  <c r="C101" i="1"/>
  <c r="C100" i="1"/>
  <c r="C99" i="1"/>
  <c r="C98" i="1"/>
  <c r="D98" i="1" s="1"/>
  <c r="C97" i="1"/>
  <c r="C96" i="1"/>
  <c r="C95" i="1"/>
  <c r="C94" i="1"/>
  <c r="C93" i="1"/>
  <c r="C92" i="1"/>
  <c r="C91" i="1"/>
  <c r="C90" i="1"/>
  <c r="C89" i="1"/>
  <c r="C88" i="1"/>
  <c r="C87" i="1"/>
  <c r="C86" i="1"/>
  <c r="D86" i="1" s="1"/>
  <c r="C85" i="1"/>
  <c r="C84" i="1"/>
  <c r="C83" i="1"/>
  <c r="C82" i="1"/>
  <c r="C81" i="1"/>
  <c r="C80" i="1"/>
  <c r="C79" i="1"/>
  <c r="C78" i="1"/>
  <c r="C77" i="1"/>
  <c r="C76" i="1"/>
  <c r="C75" i="1"/>
  <c r="C74" i="1"/>
  <c r="D74" i="1" s="1"/>
  <c r="C73" i="1"/>
  <c r="C72" i="1"/>
  <c r="C71" i="1"/>
  <c r="C70" i="1"/>
  <c r="C69" i="1"/>
  <c r="C68" i="1"/>
  <c r="C67" i="1"/>
  <c r="C66" i="1"/>
  <c r="C65" i="1"/>
  <c r="C64" i="1"/>
  <c r="C63" i="1"/>
  <c r="C62" i="1"/>
  <c r="D62" i="1" s="1"/>
  <c r="C61" i="1"/>
  <c r="C60" i="1"/>
  <c r="C59" i="1"/>
  <c r="C58" i="1"/>
  <c r="C57" i="1"/>
  <c r="C56" i="1"/>
  <c r="C55" i="1"/>
  <c r="C54" i="1"/>
  <c r="C53" i="1"/>
  <c r="C52" i="1"/>
  <c r="C51" i="1"/>
  <c r="C50" i="1"/>
  <c r="D50" i="1" s="1"/>
  <c r="C49" i="1"/>
  <c r="C48" i="1"/>
  <c r="C47" i="1"/>
  <c r="C46" i="1"/>
  <c r="C45" i="1"/>
  <c r="C44" i="1"/>
  <c r="C43" i="1"/>
  <c r="C42" i="1"/>
  <c r="C41" i="1"/>
  <c r="C40" i="1"/>
  <c r="C39" i="1"/>
  <c r="C38" i="1"/>
  <c r="D38" i="1" s="1"/>
  <c r="C37" i="1"/>
  <c r="C36" i="1"/>
  <c r="C35" i="1"/>
  <c r="C34" i="1"/>
  <c r="C33" i="1"/>
  <c r="C32" i="1"/>
  <c r="C31" i="1"/>
  <c r="C30" i="1"/>
  <c r="C29" i="1"/>
  <c r="C28" i="1"/>
  <c r="C27" i="1"/>
  <c r="C26" i="1"/>
  <c r="D26" i="1" s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<sst xmlns="http://schemas.openxmlformats.org/spreadsheetml/2006/main" count="90" uniqueCount="45">
  <si>
    <t>INEM_KEN.</t>
  </si>
  <si>
    <t>INEM_KEN,</t>
  </si>
  <si>
    <t>date</t>
  </si>
  <si>
    <t>spi12</t>
  </si>
  <si>
    <t>spi</t>
  </si>
  <si>
    <t>frequency</t>
  </si>
  <si>
    <t>percentage</t>
  </si>
  <si>
    <t>rankingpercentile</t>
  </si>
  <si>
    <t>Normal o Aprox. Normal</t>
  </si>
  <si>
    <t>Moderadamente seco</t>
  </si>
  <si>
    <t>Severamente seco</t>
  </si>
  <si>
    <t>Extremadamente seco</t>
  </si>
  <si>
    <t>Muy humedo</t>
  </si>
  <si>
    <t>Extremadamente humedo</t>
  </si>
  <si>
    <t>VALORES TOTALES DE PRECIPITACIÓN</t>
  </si>
  <si>
    <t>AÑO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</si>
  <si>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</si>
  <si>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</si>
  <si>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</si>
  <si>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</si>
  <si>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</si>
  <si>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</si>
  <si>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</si>
  <si>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</si>
  <si>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</si>
  <si>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</si>
  <si>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</si>
  <si>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</si>
  <si>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</si>
  <si>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MED (99-19)</t>
  </si>
  <si>
    <t>MÁXIMA</t>
  </si>
  <si>
    <t>MÍNIMA</t>
  </si>
  <si>
    <t>Humedo</t>
  </si>
  <si>
    <t>Seco</t>
  </si>
  <si>
    <t>Perc 0.1</t>
  </si>
  <si>
    <t>Perc 0.2</t>
  </si>
  <si>
    <t>Perc 0.3</t>
  </si>
  <si>
    <t>Perc 0.4</t>
  </si>
  <si>
    <t>Perc 0.5</t>
  </si>
  <si>
    <t>Perc 0.6</t>
  </si>
  <si>
    <t>Perc 0.7</t>
  </si>
  <si>
    <t>Perc 0.8</t>
  </si>
  <si>
    <t>Perc 0.9</t>
  </si>
  <si>
    <t>SPI</t>
  </si>
  <si>
    <t>% de Valores menores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</si>
</sst>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5" formatCode="_(* #,##0.0_);_(* \(#,##0.0\);_(* &quot;-&quot;??_);_(@_)"/>
    <numFmt numFmtId="171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2" borderId="0" xfId="0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5" fontId="0" fillId="0" borderId="1" xfId="1" applyNumberFormat="1" applyFont="1" applyBorder="1"/>
    <xf numFmtId="0" fontId="2" fillId="3" borderId="1" xfId="0" applyFont="1" applyFill="1" applyBorder="1" applyAlignment="1">
      <alignment horizontal="left"/>
    </xf>
    <xf numFmtId="165" fontId="2" fillId="3" borderId="1" xfId="1" applyNumberFormat="1" applyFont="1" applyFill="1" applyBorder="1"/>
    <xf numFmtId="9" fontId="0" fillId="0" borderId="0" xfId="2" applyFont="1"/>
    <xf numFmtId="0" fontId="2" fillId="3" borderId="6" xfId="0" applyFont="1" applyFill="1" applyBorder="1" applyAlignment="1">
      <alignment horizontal="left"/>
    </xf>
    <xf numFmtId="43" fontId="0" fillId="0" borderId="0" xfId="1" applyFont="1"/>
    <xf numFmtId="2" fontId="0" fillId="0" borderId="0" xfId="0" applyNumberFormat="1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9" fontId="0" fillId="0" borderId="1" xfId="2" applyFont="1" applyBorder="1"/>
    <xf numFmtId="171" fontId="0" fillId="0" borderId="0" xfId="2" applyNumberFormat="1" applyFont="1"/>
    <xf numFmtId="171" fontId="0" fillId="0" borderId="0" xfId="0" applyNumberFormat="1"/>
    <xf numFmtId="0" fontId="0" fillId="4" borderId="0" xfId="0" applyFill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533400</xdr:colOff>
      <xdr:row>0</xdr:row>
      <xdr:rowOff>0</xdr:rowOff>
    </xdr:from>
    <xdr:to>
      <xdr:col>9</xdr:col>
      <xdr:colOff>500196</xdr:colOff>
      <xdr:row>10</xdr:row>
      <xdr:rowOff>146050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01F7B8-3FEF-4EB8-9D9E-B4D883C0E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3250" y="0"/>
          <a:ext cx="3776796" cy="1987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3</xdr:col>
      <xdr:colOff>658946</xdr:colOff>
      <xdr:row>34</xdr:row>
      <xdr:rowOff>146050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064393-6570-4928-B6FE-5A2534C2D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19600"/>
          <a:ext cx="3776796" cy="198755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45</xdr:row>
      <xdr:rowOff>31750</xdr:rowOff>
    </xdr:from>
    <xdr:to>
      <xdr:col>9</xdr:col>
      <xdr:colOff>739757</xdr:colOff>
      <xdr:row>64</xdr:row>
      <xdr:rowOff>19050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DC0B790-56D8-E1F2-B8E6-4708E046F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8318500"/>
          <a:ext cx="8074006" cy="3486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AF7C5-0428-4169-BDE2-2411D3D8205A}">
  <dimension ref="A1:Q254"/>
  <sheetViews>
    <sheetView workbookViewId="0">
      <selection activeCell="I28" sqref="I28"/>
    </sheetView>
  </sheetViews>
  <sheetFormatPr baseColWidth="10" defaultRowHeight="14.5" x14ac:dyDescent="0.35"/>
  <cols>
    <col min="3" max="3" width="22.81640625" bestFit="1" customWidth="1"/>
  </cols>
  <sheetData>
    <row r="1" spans="1:17" x14ac:dyDescent="0.35">
      <c r="A1" t="s">
        <v>0</v>
      </c>
      <c r="N1" s="1" t="s">
        <v>1</v>
      </c>
      <c r="O1" s="1"/>
      <c r="P1" s="1"/>
      <c r="Q1" s="1"/>
    </row>
    <row r="2" spans="1:17" x14ac:dyDescent="0.35">
      <c r="A2" t="s">
        <v>2</v>
      </c>
      <c r="B2" t="s">
        <v>3</v>
      </c>
      <c r="N2" s="1" t="s">
        <v>4</v>
      </c>
      <c r="O2" s="1" t="s">
        <v>5</v>
      </c>
      <c r="P2" s="1" t="s">
        <v>6</v>
      </c>
      <c r="Q2" s="1" t="s">
        <v>7</v>
      </c>
    </row>
    <row r="3" spans="1:17" x14ac:dyDescent="0.35">
      <c r="A3" s="2">
        <v>36161</v>
      </c>
      <c r="B3">
        <v>-99</v>
      </c>
      <c r="N3" s="1">
        <v>-99</v>
      </c>
      <c r="O3" s="1">
        <v>11</v>
      </c>
      <c r="P3" s="1">
        <v>4.37</v>
      </c>
      <c r="Q3" s="1">
        <v>2.04</v>
      </c>
    </row>
    <row r="4" spans="1:17" x14ac:dyDescent="0.35">
      <c r="A4" s="2">
        <v>36192</v>
      </c>
      <c r="B4">
        <v>-99</v>
      </c>
      <c r="N4" s="1">
        <v>-2.4</v>
      </c>
      <c r="O4" s="1">
        <v>2</v>
      </c>
      <c r="P4" s="1">
        <v>0.79</v>
      </c>
      <c r="Q4" s="1">
        <v>4.08</v>
      </c>
    </row>
    <row r="5" spans="1:17" x14ac:dyDescent="0.35">
      <c r="A5" s="2">
        <v>36220</v>
      </c>
      <c r="B5">
        <v>-99</v>
      </c>
      <c r="N5" s="1">
        <v>-2.1</v>
      </c>
      <c r="O5" s="1">
        <v>2</v>
      </c>
      <c r="P5" s="1">
        <v>0.79</v>
      </c>
      <c r="Q5" s="1">
        <v>6.12</v>
      </c>
    </row>
    <row r="6" spans="1:17" x14ac:dyDescent="0.35">
      <c r="A6" s="2">
        <v>36251</v>
      </c>
      <c r="B6">
        <v>-99</v>
      </c>
      <c r="N6" s="1">
        <v>-2</v>
      </c>
      <c r="O6" s="1">
        <v>1</v>
      </c>
      <c r="P6" s="1">
        <v>0.4</v>
      </c>
      <c r="Q6" s="1">
        <v>8.16</v>
      </c>
    </row>
    <row r="7" spans="1:17" x14ac:dyDescent="0.35">
      <c r="A7" s="2">
        <v>36281</v>
      </c>
      <c r="B7">
        <v>-99</v>
      </c>
      <c r="N7" s="1">
        <v>-1.9</v>
      </c>
      <c r="O7" s="1">
        <v>2</v>
      </c>
      <c r="P7" s="1">
        <v>0.79</v>
      </c>
      <c r="Q7" s="1">
        <v>10.199999999999999</v>
      </c>
    </row>
    <row r="8" spans="1:17" x14ac:dyDescent="0.35">
      <c r="A8" s="2">
        <v>36312</v>
      </c>
      <c r="B8">
        <v>-99</v>
      </c>
      <c r="N8" s="1">
        <v>-1.8</v>
      </c>
      <c r="O8" s="1">
        <v>1</v>
      </c>
      <c r="P8" s="1">
        <v>0.4</v>
      </c>
      <c r="Q8" s="1">
        <v>12.24</v>
      </c>
    </row>
    <row r="9" spans="1:17" x14ac:dyDescent="0.35">
      <c r="A9" s="2">
        <v>36342</v>
      </c>
      <c r="B9">
        <v>-99</v>
      </c>
      <c r="N9" s="1">
        <v>-1.7</v>
      </c>
      <c r="O9" s="1">
        <v>2</v>
      </c>
      <c r="P9" s="1">
        <v>0.79</v>
      </c>
      <c r="Q9" s="1">
        <v>14.29</v>
      </c>
    </row>
    <row r="10" spans="1:17" x14ac:dyDescent="0.35">
      <c r="A10" s="2">
        <v>36373</v>
      </c>
      <c r="B10">
        <v>-99</v>
      </c>
      <c r="N10" s="1">
        <v>-1.6</v>
      </c>
      <c r="O10" s="1">
        <v>3</v>
      </c>
      <c r="P10" s="1">
        <v>1.19</v>
      </c>
      <c r="Q10" s="1">
        <v>16.329999999999998</v>
      </c>
    </row>
    <row r="11" spans="1:17" x14ac:dyDescent="0.35">
      <c r="A11" s="2">
        <v>36404</v>
      </c>
      <c r="B11">
        <v>-99</v>
      </c>
      <c r="N11" s="1">
        <v>-1.5</v>
      </c>
      <c r="O11" s="1">
        <v>2</v>
      </c>
      <c r="P11" s="1">
        <v>0.79</v>
      </c>
      <c r="Q11" s="1">
        <v>18.37</v>
      </c>
    </row>
    <row r="12" spans="1:17" x14ac:dyDescent="0.35">
      <c r="A12" s="2">
        <v>36434</v>
      </c>
      <c r="B12">
        <v>-99</v>
      </c>
      <c r="N12" s="1">
        <v>-1.4</v>
      </c>
      <c r="O12" s="1">
        <v>5</v>
      </c>
      <c r="P12" s="1">
        <v>1.98</v>
      </c>
      <c r="Q12" s="1">
        <v>20.41</v>
      </c>
    </row>
    <row r="13" spans="1:17" x14ac:dyDescent="0.35">
      <c r="A13" s="2">
        <v>36465</v>
      </c>
      <c r="B13">
        <v>-99</v>
      </c>
      <c r="N13" s="1">
        <v>-1.3</v>
      </c>
      <c r="O13" s="1">
        <v>6</v>
      </c>
      <c r="P13" s="1">
        <v>2.38</v>
      </c>
      <c r="Q13" s="1">
        <v>22.45</v>
      </c>
    </row>
    <row r="14" spans="1:17" x14ac:dyDescent="0.35">
      <c r="A14" s="2">
        <v>36495</v>
      </c>
      <c r="B14">
        <v>0.28000000000000003</v>
      </c>
      <c r="C14" t="str">
        <f>+_xlfn.IFS(B14&lt;=-2,"Extremadamente seco",B14&lt;=-1.5,"Severamente seco",B14&lt;=-1,"Moderadamente seco",B14&lt;1,"Normal o Aprox. Normal",B14&lt;=1.49,"Moderadamente humedo",B14&lt;=1.99,"Muy humedo",B14&gt;=2,"Extremadamente humedo")</f>
        <v>Normal o Aprox. Normal</v>
      </c>
      <c r="D14" s="3" t="str">
        <f>+C14</f>
        <v>Normal o Aprox. Normal</v>
      </c>
      <c r="N14" s="1">
        <v>-1.2</v>
      </c>
      <c r="O14" s="1">
        <v>7</v>
      </c>
      <c r="P14" s="1">
        <v>2.78</v>
      </c>
      <c r="Q14" s="1">
        <v>24.49</v>
      </c>
    </row>
    <row r="15" spans="1:17" x14ac:dyDescent="0.35">
      <c r="A15" s="2">
        <v>36526</v>
      </c>
      <c r="B15">
        <v>0.14000000000000001</v>
      </c>
      <c r="C15" t="str">
        <f t="shared" ref="C15:C78" si="0">+_xlfn.IFS(B15&lt;=-2,"Extremadamente seco",B15&lt;=-1.5,"Severamente seco",B15&lt;=-1,"Moderadamente seco",B15&lt;1,"Normal o Aprox. Normal",B15&lt;=1.49,"Moderadamente humedo",B15&lt;=1.99,"Muy humedo",B15&gt;=2,"Extremadamente humedo")</f>
        <v>Normal o Aprox. Normal</v>
      </c>
      <c r="N15" s="1">
        <v>-1.1000000000000001</v>
      </c>
      <c r="O15" s="1">
        <v>2</v>
      </c>
      <c r="P15" s="1">
        <v>0.79</v>
      </c>
      <c r="Q15" s="1">
        <v>26.53</v>
      </c>
    </row>
    <row r="16" spans="1:17" x14ac:dyDescent="0.35">
      <c r="A16" s="2">
        <v>36557</v>
      </c>
      <c r="B16">
        <v>0.17</v>
      </c>
      <c r="C16" t="str">
        <f t="shared" si="0"/>
        <v>Normal o Aprox. Normal</v>
      </c>
      <c r="N16" s="1">
        <v>-1</v>
      </c>
      <c r="O16" s="1">
        <v>4</v>
      </c>
      <c r="P16" s="1">
        <v>1.59</v>
      </c>
      <c r="Q16" s="1">
        <v>28.57</v>
      </c>
    </row>
    <row r="17" spans="1:17" x14ac:dyDescent="0.35">
      <c r="A17" s="2">
        <v>36586</v>
      </c>
      <c r="B17">
        <v>0.36</v>
      </c>
      <c r="C17" t="str">
        <f t="shared" si="0"/>
        <v>Normal o Aprox. Normal</v>
      </c>
      <c r="N17" s="1">
        <v>-0.9</v>
      </c>
      <c r="O17" s="1">
        <v>8</v>
      </c>
      <c r="P17" s="1">
        <v>3.17</v>
      </c>
      <c r="Q17" s="1">
        <v>30.61</v>
      </c>
    </row>
    <row r="18" spans="1:17" x14ac:dyDescent="0.35">
      <c r="A18" s="2">
        <v>36617</v>
      </c>
      <c r="B18">
        <v>0.28999999999999998</v>
      </c>
      <c r="C18" t="str">
        <f t="shared" si="0"/>
        <v>Normal o Aprox. Normal</v>
      </c>
      <c r="N18" s="1">
        <v>-0.8</v>
      </c>
      <c r="O18" s="1">
        <v>3</v>
      </c>
      <c r="P18" s="1">
        <v>1.19</v>
      </c>
      <c r="Q18" s="1">
        <v>32.65</v>
      </c>
    </row>
    <row r="19" spans="1:17" x14ac:dyDescent="0.35">
      <c r="A19" s="2">
        <v>36647</v>
      </c>
      <c r="B19">
        <v>0.45</v>
      </c>
      <c r="C19" t="str">
        <f t="shared" si="0"/>
        <v>Normal o Aprox. Normal</v>
      </c>
      <c r="N19" s="1">
        <v>-0.7</v>
      </c>
      <c r="O19" s="1">
        <v>8</v>
      </c>
      <c r="P19" s="1">
        <v>3.17</v>
      </c>
      <c r="Q19" s="1">
        <v>34.69</v>
      </c>
    </row>
    <row r="20" spans="1:17" x14ac:dyDescent="0.35">
      <c r="A20" s="2">
        <v>36678</v>
      </c>
      <c r="B20">
        <v>0.22</v>
      </c>
      <c r="C20" t="str">
        <f t="shared" si="0"/>
        <v>Normal o Aprox. Normal</v>
      </c>
      <c r="N20" s="1">
        <v>-0.6</v>
      </c>
      <c r="O20" s="1">
        <v>8</v>
      </c>
      <c r="P20" s="1">
        <v>3.17</v>
      </c>
      <c r="Q20" s="1">
        <v>36.729999999999997</v>
      </c>
    </row>
    <row r="21" spans="1:17" x14ac:dyDescent="0.35">
      <c r="A21" s="2">
        <v>36708</v>
      </c>
      <c r="B21">
        <v>0.39</v>
      </c>
      <c r="C21" t="str">
        <f t="shared" si="0"/>
        <v>Normal o Aprox. Normal</v>
      </c>
      <c r="N21" s="1">
        <v>-0.5</v>
      </c>
      <c r="O21" s="1">
        <v>11</v>
      </c>
      <c r="P21" s="1">
        <v>4.37</v>
      </c>
      <c r="Q21" s="1">
        <v>38.78</v>
      </c>
    </row>
    <row r="22" spans="1:17" x14ac:dyDescent="0.35">
      <c r="A22" s="2">
        <v>36739</v>
      </c>
      <c r="B22">
        <v>0.38</v>
      </c>
      <c r="C22" t="str">
        <f t="shared" si="0"/>
        <v>Normal o Aprox. Normal</v>
      </c>
      <c r="N22" s="1">
        <v>-0.4</v>
      </c>
      <c r="O22" s="1">
        <v>11</v>
      </c>
      <c r="P22" s="1">
        <v>4.37</v>
      </c>
      <c r="Q22" s="1">
        <v>40.82</v>
      </c>
    </row>
    <row r="23" spans="1:17" x14ac:dyDescent="0.35">
      <c r="A23" s="2">
        <v>36770</v>
      </c>
      <c r="B23">
        <v>0.33</v>
      </c>
      <c r="C23" t="str">
        <f t="shared" si="0"/>
        <v>Normal o Aprox. Normal</v>
      </c>
      <c r="N23" s="1">
        <v>-0.3</v>
      </c>
      <c r="O23" s="1">
        <v>14</v>
      </c>
      <c r="P23" s="1">
        <v>5.56</v>
      </c>
      <c r="Q23" s="1">
        <v>42.86</v>
      </c>
    </row>
    <row r="24" spans="1:17" x14ac:dyDescent="0.35">
      <c r="A24" s="2">
        <v>36800</v>
      </c>
      <c r="B24">
        <v>0.17</v>
      </c>
      <c r="C24" t="str">
        <f t="shared" si="0"/>
        <v>Normal o Aprox. Normal</v>
      </c>
      <c r="N24" s="1">
        <v>-0.2</v>
      </c>
      <c r="O24" s="1">
        <v>8</v>
      </c>
      <c r="P24" s="1">
        <v>3.17</v>
      </c>
      <c r="Q24" s="1">
        <v>44.9</v>
      </c>
    </row>
    <row r="25" spans="1:17" x14ac:dyDescent="0.35">
      <c r="A25" s="2">
        <v>36831</v>
      </c>
      <c r="B25">
        <v>0</v>
      </c>
      <c r="C25" t="str">
        <f t="shared" si="0"/>
        <v>Normal o Aprox. Normal</v>
      </c>
      <c r="N25" s="1">
        <v>-0.1</v>
      </c>
      <c r="O25" s="1">
        <v>9</v>
      </c>
      <c r="P25" s="1">
        <v>3.57</v>
      </c>
      <c r="Q25" s="1">
        <v>46.94</v>
      </c>
    </row>
    <row r="26" spans="1:17" x14ac:dyDescent="0.35">
      <c r="A26" s="2">
        <v>36861</v>
      </c>
      <c r="B26">
        <v>-0.11</v>
      </c>
      <c r="C26" t="str">
        <f t="shared" si="0"/>
        <v>Normal o Aprox. Normal</v>
      </c>
      <c r="D26" s="3" t="str">
        <f>+C26</f>
        <v>Normal o Aprox. Normal</v>
      </c>
      <c r="N26" s="1">
        <v>0</v>
      </c>
      <c r="O26" s="1">
        <v>13</v>
      </c>
      <c r="P26" s="1">
        <v>5.16</v>
      </c>
      <c r="Q26" s="1">
        <v>48.98</v>
      </c>
    </row>
    <row r="27" spans="1:17" x14ac:dyDescent="0.35">
      <c r="A27" s="2">
        <v>36892</v>
      </c>
      <c r="B27">
        <v>-0.13</v>
      </c>
      <c r="C27" t="str">
        <f t="shared" si="0"/>
        <v>Normal o Aprox. Normal</v>
      </c>
      <c r="N27" s="1">
        <v>0.1</v>
      </c>
      <c r="O27" s="1">
        <v>10</v>
      </c>
      <c r="P27" s="1">
        <v>3.97</v>
      </c>
      <c r="Q27" s="1">
        <v>51.02</v>
      </c>
    </row>
    <row r="28" spans="1:17" x14ac:dyDescent="0.35">
      <c r="A28" s="2">
        <v>36923</v>
      </c>
      <c r="B28">
        <v>-0.62</v>
      </c>
      <c r="C28" t="str">
        <f t="shared" si="0"/>
        <v>Normal o Aprox. Normal</v>
      </c>
      <c r="N28" s="1">
        <v>0.2</v>
      </c>
      <c r="O28" s="1">
        <v>12</v>
      </c>
      <c r="P28" s="1">
        <v>4.76</v>
      </c>
      <c r="Q28" s="1">
        <v>53.06</v>
      </c>
    </row>
    <row r="29" spans="1:17" x14ac:dyDescent="0.35">
      <c r="A29" s="2">
        <v>36951</v>
      </c>
      <c r="B29">
        <v>-0.97</v>
      </c>
      <c r="C29" t="str">
        <f t="shared" si="0"/>
        <v>Normal o Aprox. Normal</v>
      </c>
      <c r="N29" s="1">
        <v>0.3</v>
      </c>
      <c r="O29" s="1">
        <v>9</v>
      </c>
      <c r="P29" s="1">
        <v>3.57</v>
      </c>
      <c r="Q29" s="1">
        <v>55.1</v>
      </c>
    </row>
    <row r="30" spans="1:17" x14ac:dyDescent="0.35">
      <c r="A30" s="2">
        <v>36982</v>
      </c>
      <c r="B30">
        <v>-1.39</v>
      </c>
      <c r="C30" t="str">
        <f t="shared" si="0"/>
        <v>Moderadamente seco</v>
      </c>
      <c r="N30" s="1">
        <v>0.4</v>
      </c>
      <c r="O30" s="1">
        <v>17</v>
      </c>
      <c r="P30" s="1">
        <v>6.75</v>
      </c>
      <c r="Q30" s="1">
        <v>57.14</v>
      </c>
    </row>
    <row r="31" spans="1:17" x14ac:dyDescent="0.35">
      <c r="A31" s="2">
        <v>37012</v>
      </c>
      <c r="B31">
        <v>-1.43</v>
      </c>
      <c r="C31" t="str">
        <f t="shared" si="0"/>
        <v>Moderadamente seco</v>
      </c>
      <c r="N31" s="1">
        <v>0.5</v>
      </c>
      <c r="O31" s="1">
        <v>3</v>
      </c>
      <c r="P31" s="1">
        <v>1.19</v>
      </c>
      <c r="Q31" s="1">
        <v>59.18</v>
      </c>
    </row>
    <row r="32" spans="1:17" x14ac:dyDescent="0.35">
      <c r="A32" s="2">
        <v>37043</v>
      </c>
      <c r="B32">
        <v>-1.62</v>
      </c>
      <c r="C32" t="str">
        <f t="shared" si="0"/>
        <v>Severamente seco</v>
      </c>
      <c r="N32" s="1">
        <v>0.6</v>
      </c>
      <c r="O32" s="1">
        <v>3</v>
      </c>
      <c r="P32" s="1">
        <v>1.19</v>
      </c>
      <c r="Q32" s="1">
        <v>61.22</v>
      </c>
    </row>
    <row r="33" spans="1:17" x14ac:dyDescent="0.35">
      <c r="A33" s="2">
        <v>37073</v>
      </c>
      <c r="B33">
        <v>-1.76</v>
      </c>
      <c r="C33" t="str">
        <f t="shared" si="0"/>
        <v>Severamente seco</v>
      </c>
      <c r="N33" s="1">
        <v>0.7</v>
      </c>
      <c r="O33" s="1">
        <v>6</v>
      </c>
      <c r="P33" s="1">
        <v>2.38</v>
      </c>
      <c r="Q33" s="1">
        <v>63.27</v>
      </c>
    </row>
    <row r="34" spans="1:17" x14ac:dyDescent="0.35">
      <c r="A34" s="2">
        <v>37104</v>
      </c>
      <c r="B34">
        <v>-1.99</v>
      </c>
      <c r="C34" t="str">
        <f t="shared" si="0"/>
        <v>Severamente seco</v>
      </c>
      <c r="N34" s="1">
        <v>0.8</v>
      </c>
      <c r="O34" s="1">
        <v>5</v>
      </c>
      <c r="P34" s="1">
        <v>1.98</v>
      </c>
      <c r="Q34" s="1">
        <v>65.31</v>
      </c>
    </row>
    <row r="35" spans="1:17" x14ac:dyDescent="0.35">
      <c r="A35" s="2">
        <v>37135</v>
      </c>
      <c r="B35">
        <v>-2.13</v>
      </c>
      <c r="C35" t="str">
        <f t="shared" si="0"/>
        <v>Extremadamente seco</v>
      </c>
      <c r="N35" s="1">
        <v>0.9</v>
      </c>
      <c r="O35" s="1">
        <v>5</v>
      </c>
      <c r="P35" s="1">
        <v>1.98</v>
      </c>
      <c r="Q35" s="1">
        <v>67.349999999999994</v>
      </c>
    </row>
    <row r="36" spans="1:17" x14ac:dyDescent="0.35">
      <c r="A36" s="2">
        <v>37165</v>
      </c>
      <c r="B36">
        <v>-2.41</v>
      </c>
      <c r="C36" t="str">
        <f t="shared" si="0"/>
        <v>Extremadamente seco</v>
      </c>
      <c r="N36" s="1">
        <v>1</v>
      </c>
      <c r="O36" s="1">
        <v>6</v>
      </c>
      <c r="P36" s="1">
        <v>2.38</v>
      </c>
      <c r="Q36" s="1">
        <v>69.39</v>
      </c>
    </row>
    <row r="37" spans="1:17" x14ac:dyDescent="0.35">
      <c r="A37" s="2">
        <v>37196</v>
      </c>
      <c r="B37">
        <v>-2.35</v>
      </c>
      <c r="C37" t="str">
        <f t="shared" si="0"/>
        <v>Extremadamente seco</v>
      </c>
      <c r="N37" s="1">
        <v>1.1000000000000001</v>
      </c>
      <c r="O37" s="1">
        <v>3</v>
      </c>
      <c r="P37" s="1">
        <v>1.19</v>
      </c>
      <c r="Q37" s="1">
        <v>71.430000000000007</v>
      </c>
    </row>
    <row r="38" spans="1:17" x14ac:dyDescent="0.35">
      <c r="A38" s="2">
        <v>37226</v>
      </c>
      <c r="B38">
        <v>-2.09</v>
      </c>
      <c r="C38" t="str">
        <f t="shared" si="0"/>
        <v>Extremadamente seco</v>
      </c>
      <c r="D38" s="3" t="str">
        <f>+C38</f>
        <v>Extremadamente seco</v>
      </c>
      <c r="N38" s="1">
        <v>1.2</v>
      </c>
      <c r="O38" s="1">
        <v>1</v>
      </c>
      <c r="P38" s="1">
        <v>0.4</v>
      </c>
      <c r="Q38" s="1">
        <v>73.47</v>
      </c>
    </row>
    <row r="39" spans="1:17" x14ac:dyDescent="0.35">
      <c r="A39" s="2">
        <v>37257</v>
      </c>
      <c r="B39">
        <v>-1.94</v>
      </c>
      <c r="C39" t="str">
        <f t="shared" si="0"/>
        <v>Severamente seco</v>
      </c>
      <c r="N39" s="1">
        <v>1.3</v>
      </c>
      <c r="O39" s="1">
        <v>2</v>
      </c>
      <c r="P39" s="1">
        <v>0.79</v>
      </c>
      <c r="Q39" s="1">
        <v>75.510000000000005</v>
      </c>
    </row>
    <row r="40" spans="1:17" x14ac:dyDescent="0.35">
      <c r="A40" s="2">
        <v>37288</v>
      </c>
      <c r="B40">
        <v>-1.87</v>
      </c>
      <c r="C40" t="str">
        <f t="shared" si="0"/>
        <v>Severamente seco</v>
      </c>
      <c r="N40" s="1">
        <v>1.4</v>
      </c>
      <c r="O40" s="1">
        <v>2</v>
      </c>
      <c r="P40" s="1">
        <v>0.79</v>
      </c>
      <c r="Q40" s="1">
        <v>77.55</v>
      </c>
    </row>
    <row r="41" spans="1:17" x14ac:dyDescent="0.35">
      <c r="A41" s="2">
        <v>37316</v>
      </c>
      <c r="B41">
        <v>-1.49</v>
      </c>
      <c r="C41" t="str">
        <f t="shared" si="0"/>
        <v>Moderadamente seco</v>
      </c>
      <c r="N41" s="1">
        <v>1.5</v>
      </c>
      <c r="O41" s="1">
        <v>5</v>
      </c>
      <c r="P41" s="1">
        <v>1.98</v>
      </c>
      <c r="Q41" s="1">
        <v>79.59</v>
      </c>
    </row>
    <row r="42" spans="1:17" x14ac:dyDescent="0.35">
      <c r="A42" s="2">
        <v>37347</v>
      </c>
      <c r="B42">
        <v>-1.23</v>
      </c>
      <c r="C42" t="str">
        <f t="shared" si="0"/>
        <v>Moderadamente seco</v>
      </c>
      <c r="N42" s="1">
        <v>1.6</v>
      </c>
      <c r="O42" s="1">
        <v>3</v>
      </c>
      <c r="P42" s="1">
        <v>1.19</v>
      </c>
      <c r="Q42" s="1">
        <v>81.63</v>
      </c>
    </row>
    <row r="43" spans="1:17" x14ac:dyDescent="0.35">
      <c r="A43" s="2">
        <v>37377</v>
      </c>
      <c r="B43">
        <v>-1.33</v>
      </c>
      <c r="C43" t="str">
        <f t="shared" si="0"/>
        <v>Moderadamente seco</v>
      </c>
      <c r="N43" s="1">
        <v>1.7</v>
      </c>
      <c r="O43" s="1">
        <v>1</v>
      </c>
      <c r="P43" s="1">
        <v>0.4</v>
      </c>
      <c r="Q43" s="1">
        <v>83.67</v>
      </c>
    </row>
    <row r="44" spans="1:17" x14ac:dyDescent="0.35">
      <c r="A44" s="2">
        <v>37408</v>
      </c>
      <c r="B44">
        <v>-1.19</v>
      </c>
      <c r="C44" t="str">
        <f t="shared" si="0"/>
        <v>Moderadamente seco</v>
      </c>
      <c r="N44" s="1">
        <v>1.8</v>
      </c>
      <c r="O44" s="1">
        <v>4</v>
      </c>
      <c r="P44" s="1">
        <v>1.59</v>
      </c>
      <c r="Q44" s="1">
        <v>85.71</v>
      </c>
    </row>
    <row r="45" spans="1:17" x14ac:dyDescent="0.35">
      <c r="A45" s="2">
        <v>37438</v>
      </c>
      <c r="B45">
        <v>-1.36</v>
      </c>
      <c r="C45" t="str">
        <f t="shared" si="0"/>
        <v>Moderadamente seco</v>
      </c>
      <c r="N45" s="1">
        <v>1.9</v>
      </c>
      <c r="O45" s="1">
        <v>1</v>
      </c>
      <c r="P45" s="1">
        <v>0.4</v>
      </c>
      <c r="Q45" s="1">
        <v>87.76</v>
      </c>
    </row>
    <row r="46" spans="1:17" x14ac:dyDescent="0.35">
      <c r="A46" s="2">
        <v>37469</v>
      </c>
      <c r="B46">
        <v>-1.28</v>
      </c>
      <c r="C46" t="str">
        <f t="shared" si="0"/>
        <v>Moderadamente seco</v>
      </c>
      <c r="N46" s="1">
        <v>2</v>
      </c>
      <c r="O46" s="1">
        <v>2</v>
      </c>
      <c r="P46" s="1">
        <v>0.79</v>
      </c>
      <c r="Q46" s="1">
        <v>89.8</v>
      </c>
    </row>
    <row r="47" spans="1:17" x14ac:dyDescent="0.35">
      <c r="A47" s="2">
        <v>37500</v>
      </c>
      <c r="B47">
        <v>-0.95</v>
      </c>
      <c r="C47" t="str">
        <f t="shared" si="0"/>
        <v>Normal o Aprox. Normal</v>
      </c>
      <c r="N47" s="1">
        <v>2.2000000000000002</v>
      </c>
      <c r="O47" s="1">
        <v>4</v>
      </c>
      <c r="P47" s="1">
        <v>1.59</v>
      </c>
      <c r="Q47" s="1">
        <v>91.84</v>
      </c>
    </row>
    <row r="48" spans="1:17" x14ac:dyDescent="0.35">
      <c r="A48" s="2">
        <v>37530</v>
      </c>
      <c r="B48">
        <v>-0.73</v>
      </c>
      <c r="C48" t="str">
        <f t="shared" si="0"/>
        <v>Normal o Aprox. Normal</v>
      </c>
      <c r="N48" s="1">
        <v>2.2999999999999998</v>
      </c>
      <c r="O48" s="1">
        <v>1</v>
      </c>
      <c r="P48" s="1">
        <v>0.4</v>
      </c>
      <c r="Q48" s="1">
        <v>93.88</v>
      </c>
    </row>
    <row r="49" spans="1:17" x14ac:dyDescent="0.35">
      <c r="A49" s="2">
        <v>37561</v>
      </c>
      <c r="B49">
        <v>-0.75</v>
      </c>
      <c r="C49" t="str">
        <f t="shared" si="0"/>
        <v>Normal o Aprox. Normal</v>
      </c>
      <c r="N49" s="1">
        <v>2.4</v>
      </c>
      <c r="O49" s="1">
        <v>2</v>
      </c>
      <c r="P49" s="1">
        <v>0.79</v>
      </c>
      <c r="Q49" s="1">
        <v>95.92</v>
      </c>
    </row>
    <row r="50" spans="1:17" x14ac:dyDescent="0.35">
      <c r="A50" s="2">
        <v>37591</v>
      </c>
      <c r="B50">
        <v>-0.9</v>
      </c>
      <c r="C50" t="str">
        <f t="shared" si="0"/>
        <v>Normal o Aprox. Normal</v>
      </c>
      <c r="D50" s="3" t="str">
        <f>+C50</f>
        <v>Normal o Aprox. Normal</v>
      </c>
      <c r="N50" s="1">
        <v>2.6</v>
      </c>
      <c r="O50" s="1">
        <v>1</v>
      </c>
      <c r="P50" s="1">
        <v>0.4</v>
      </c>
      <c r="Q50" s="1">
        <v>97.96</v>
      </c>
    </row>
    <row r="51" spans="1:17" x14ac:dyDescent="0.35">
      <c r="A51" s="2">
        <v>37622</v>
      </c>
      <c r="B51">
        <v>-0.87</v>
      </c>
      <c r="C51" t="str">
        <f t="shared" si="0"/>
        <v>Normal o Aprox. Normal</v>
      </c>
      <c r="N51" s="1">
        <v>2.7</v>
      </c>
      <c r="O51" s="1">
        <v>1</v>
      </c>
      <c r="P51" s="1">
        <v>0.4</v>
      </c>
      <c r="Q51" s="1">
        <v>100</v>
      </c>
    </row>
    <row r="52" spans="1:17" x14ac:dyDescent="0.35">
      <c r="A52" s="2">
        <v>37653</v>
      </c>
      <c r="B52">
        <v>-0.85</v>
      </c>
      <c r="C52" t="str">
        <f t="shared" si="0"/>
        <v>Normal o Aprox. Normal</v>
      </c>
    </row>
    <row r="53" spans="1:17" x14ac:dyDescent="0.35">
      <c r="A53" s="2">
        <v>37681</v>
      </c>
      <c r="B53">
        <v>-0.85</v>
      </c>
      <c r="C53" t="str">
        <f t="shared" si="0"/>
        <v>Normal o Aprox. Normal</v>
      </c>
    </row>
    <row r="54" spans="1:17" x14ac:dyDescent="0.35">
      <c r="A54" s="2">
        <v>37712</v>
      </c>
      <c r="B54">
        <v>-0.94</v>
      </c>
      <c r="C54" t="str">
        <f t="shared" si="0"/>
        <v>Normal o Aprox. Normal</v>
      </c>
    </row>
    <row r="55" spans="1:17" x14ac:dyDescent="0.35">
      <c r="A55" s="2">
        <v>37742</v>
      </c>
      <c r="B55">
        <v>-1.38</v>
      </c>
      <c r="C55" t="str">
        <f t="shared" si="0"/>
        <v>Moderadamente seco</v>
      </c>
    </row>
    <row r="56" spans="1:17" x14ac:dyDescent="0.35">
      <c r="A56" s="2">
        <v>37773</v>
      </c>
      <c r="B56">
        <v>-1.32</v>
      </c>
      <c r="C56" t="str">
        <f t="shared" si="0"/>
        <v>Moderadamente seco</v>
      </c>
    </row>
    <row r="57" spans="1:17" x14ac:dyDescent="0.35">
      <c r="A57" s="2">
        <v>37803</v>
      </c>
      <c r="B57">
        <v>-1.23</v>
      </c>
      <c r="C57" t="str">
        <f t="shared" si="0"/>
        <v>Moderadamente seco</v>
      </c>
    </row>
    <row r="58" spans="1:17" x14ac:dyDescent="0.35">
      <c r="A58" s="2">
        <v>37834</v>
      </c>
      <c r="B58">
        <v>-1.27</v>
      </c>
      <c r="C58" t="str">
        <f t="shared" si="0"/>
        <v>Moderadamente seco</v>
      </c>
    </row>
    <row r="59" spans="1:17" x14ac:dyDescent="0.35">
      <c r="A59" s="2">
        <v>37865</v>
      </c>
      <c r="B59">
        <v>-1.6</v>
      </c>
      <c r="C59" t="str">
        <f t="shared" si="0"/>
        <v>Severamente seco</v>
      </c>
    </row>
    <row r="60" spans="1:17" x14ac:dyDescent="0.35">
      <c r="A60" s="2">
        <v>37895</v>
      </c>
      <c r="B60">
        <v>-1.34</v>
      </c>
      <c r="C60" t="str">
        <f t="shared" si="0"/>
        <v>Moderadamente seco</v>
      </c>
    </row>
    <row r="61" spans="1:17" x14ac:dyDescent="0.35">
      <c r="A61" s="2">
        <v>37926</v>
      </c>
      <c r="B61">
        <v>-1.19</v>
      </c>
      <c r="C61" t="str">
        <f t="shared" si="0"/>
        <v>Moderadamente seco</v>
      </c>
    </row>
    <row r="62" spans="1:17" x14ac:dyDescent="0.35">
      <c r="A62" s="2">
        <v>37956</v>
      </c>
      <c r="B62">
        <v>-1.29</v>
      </c>
      <c r="C62" t="str">
        <f t="shared" si="0"/>
        <v>Moderadamente seco</v>
      </c>
      <c r="D62" s="3" t="str">
        <f>+C62</f>
        <v>Moderadamente seco</v>
      </c>
    </row>
    <row r="63" spans="1:17" x14ac:dyDescent="0.35">
      <c r="A63" s="2">
        <v>37987</v>
      </c>
      <c r="B63">
        <v>-1.0900000000000001</v>
      </c>
      <c r="C63" t="str">
        <f t="shared" si="0"/>
        <v>Moderadamente seco</v>
      </c>
    </row>
    <row r="64" spans="1:17" x14ac:dyDescent="0.35">
      <c r="A64" s="2">
        <v>38018</v>
      </c>
      <c r="B64">
        <v>-0.72</v>
      </c>
      <c r="C64" t="str">
        <f t="shared" si="0"/>
        <v>Normal o Aprox. Normal</v>
      </c>
    </row>
    <row r="65" spans="1:4" x14ac:dyDescent="0.35">
      <c r="A65" s="2">
        <v>38047</v>
      </c>
      <c r="B65">
        <v>-0.61</v>
      </c>
      <c r="C65" t="str">
        <f t="shared" si="0"/>
        <v>Normal o Aprox. Normal</v>
      </c>
    </row>
    <row r="66" spans="1:4" x14ac:dyDescent="0.35">
      <c r="A66" s="2">
        <v>38078</v>
      </c>
      <c r="B66">
        <v>-0.26</v>
      </c>
      <c r="C66" t="str">
        <f t="shared" si="0"/>
        <v>Normal o Aprox. Normal</v>
      </c>
    </row>
    <row r="67" spans="1:4" x14ac:dyDescent="0.35">
      <c r="A67" s="2">
        <v>38108</v>
      </c>
      <c r="B67">
        <v>0.31</v>
      </c>
      <c r="C67" t="str">
        <f t="shared" si="0"/>
        <v>Normal o Aprox. Normal</v>
      </c>
    </row>
    <row r="68" spans="1:4" x14ac:dyDescent="0.35">
      <c r="A68" s="2">
        <v>38139</v>
      </c>
      <c r="B68">
        <v>0.4</v>
      </c>
      <c r="C68" t="str">
        <f t="shared" si="0"/>
        <v>Normal o Aprox. Normal</v>
      </c>
    </row>
    <row r="69" spans="1:4" x14ac:dyDescent="0.35">
      <c r="A69" s="2">
        <v>38169</v>
      </c>
      <c r="B69">
        <v>0.3</v>
      </c>
      <c r="C69" t="str">
        <f t="shared" si="0"/>
        <v>Normal o Aprox. Normal</v>
      </c>
    </row>
    <row r="70" spans="1:4" x14ac:dyDescent="0.35">
      <c r="A70" s="2">
        <v>38200</v>
      </c>
      <c r="B70">
        <v>0.35</v>
      </c>
      <c r="C70" t="str">
        <f t="shared" si="0"/>
        <v>Normal o Aprox. Normal</v>
      </c>
    </row>
    <row r="71" spans="1:4" x14ac:dyDescent="0.35">
      <c r="A71" s="2">
        <v>38231</v>
      </c>
      <c r="B71">
        <v>0.45</v>
      </c>
      <c r="C71" t="str">
        <f t="shared" si="0"/>
        <v>Normal o Aprox. Normal</v>
      </c>
    </row>
    <row r="72" spans="1:4" x14ac:dyDescent="0.35">
      <c r="A72" s="2">
        <v>38261</v>
      </c>
      <c r="B72">
        <v>0.4</v>
      </c>
      <c r="C72" t="str">
        <f t="shared" si="0"/>
        <v>Normal o Aprox. Normal</v>
      </c>
    </row>
    <row r="73" spans="1:4" x14ac:dyDescent="0.35">
      <c r="A73" s="2">
        <v>38292</v>
      </c>
      <c r="B73">
        <v>0.24</v>
      </c>
      <c r="C73" t="str">
        <f t="shared" si="0"/>
        <v>Normal o Aprox. Normal</v>
      </c>
    </row>
    <row r="74" spans="1:4" x14ac:dyDescent="0.35">
      <c r="A74" s="2">
        <v>38322</v>
      </c>
      <c r="B74">
        <v>0.2</v>
      </c>
      <c r="C74" t="str">
        <f t="shared" si="0"/>
        <v>Normal o Aprox. Normal</v>
      </c>
      <c r="D74" s="3" t="str">
        <f>+C74</f>
        <v>Normal o Aprox. Normal</v>
      </c>
    </row>
    <row r="75" spans="1:4" x14ac:dyDescent="0.35">
      <c r="A75" s="2">
        <v>38353</v>
      </c>
      <c r="B75">
        <v>0.2</v>
      </c>
      <c r="C75" t="str">
        <f t="shared" si="0"/>
        <v>Normal o Aprox. Normal</v>
      </c>
    </row>
    <row r="76" spans="1:4" x14ac:dyDescent="0.35">
      <c r="A76" s="2">
        <v>38384</v>
      </c>
      <c r="B76">
        <v>0.04</v>
      </c>
      <c r="C76" t="str">
        <f t="shared" si="0"/>
        <v>Normal o Aprox. Normal</v>
      </c>
    </row>
    <row r="77" spans="1:4" x14ac:dyDescent="0.35">
      <c r="A77" s="2">
        <v>38412</v>
      </c>
      <c r="B77">
        <v>-0.04</v>
      </c>
      <c r="C77" t="str">
        <f t="shared" si="0"/>
        <v>Normal o Aprox. Normal</v>
      </c>
    </row>
    <row r="78" spans="1:4" x14ac:dyDescent="0.35">
      <c r="A78" s="2">
        <v>38443</v>
      </c>
      <c r="B78">
        <v>-0.54</v>
      </c>
      <c r="C78" t="str">
        <f t="shared" si="0"/>
        <v>Normal o Aprox. Normal</v>
      </c>
    </row>
    <row r="79" spans="1:4" x14ac:dyDescent="0.35">
      <c r="A79" s="2">
        <v>38473</v>
      </c>
      <c r="B79">
        <v>-0.68</v>
      </c>
      <c r="C79" t="str">
        <f t="shared" ref="C79:C142" si="1">+_xlfn.IFS(B79&lt;=-2,"Extremadamente seco",B79&lt;=-1.5,"Severamente seco",B79&lt;=-1,"Moderadamente seco",B79&lt;1,"Normal o Aprox. Normal",B79&lt;=1.49,"Moderadamente humedo",B79&lt;=1.99,"Muy humedo",B79&gt;=2,"Extremadamente humedo")</f>
        <v>Normal o Aprox. Normal</v>
      </c>
    </row>
    <row r="80" spans="1:4" x14ac:dyDescent="0.35">
      <c r="A80" s="2">
        <v>38504</v>
      </c>
      <c r="B80">
        <v>-0.87</v>
      </c>
      <c r="C80" t="str">
        <f t="shared" si="1"/>
        <v>Normal o Aprox. Normal</v>
      </c>
    </row>
    <row r="81" spans="1:4" x14ac:dyDescent="0.35">
      <c r="A81" s="2">
        <v>38534</v>
      </c>
      <c r="B81">
        <v>-0.75</v>
      </c>
      <c r="C81" t="str">
        <f t="shared" si="1"/>
        <v>Normal o Aprox. Normal</v>
      </c>
    </row>
    <row r="82" spans="1:4" x14ac:dyDescent="0.35">
      <c r="A82" s="2">
        <v>38565</v>
      </c>
      <c r="B82">
        <v>-0.61</v>
      </c>
      <c r="C82" t="str">
        <f t="shared" si="1"/>
        <v>Normal o Aprox. Normal</v>
      </c>
    </row>
    <row r="83" spans="1:4" x14ac:dyDescent="0.35">
      <c r="A83" s="2">
        <v>38596</v>
      </c>
      <c r="B83">
        <v>-0.52</v>
      </c>
      <c r="C83" t="str">
        <f t="shared" si="1"/>
        <v>Normal o Aprox. Normal</v>
      </c>
    </row>
    <row r="84" spans="1:4" x14ac:dyDescent="0.35">
      <c r="A84" s="2">
        <v>38626</v>
      </c>
      <c r="B84">
        <v>-0.47</v>
      </c>
      <c r="C84" t="str">
        <f t="shared" si="1"/>
        <v>Normal o Aprox. Normal</v>
      </c>
    </row>
    <row r="85" spans="1:4" x14ac:dyDescent="0.35">
      <c r="A85" s="2">
        <v>38657</v>
      </c>
      <c r="B85">
        <v>-0.52</v>
      </c>
      <c r="C85" t="str">
        <f t="shared" si="1"/>
        <v>Normal o Aprox. Normal</v>
      </c>
    </row>
    <row r="86" spans="1:4" x14ac:dyDescent="0.35">
      <c r="A86" s="2">
        <v>38687</v>
      </c>
      <c r="B86">
        <v>-0.39</v>
      </c>
      <c r="C86" t="str">
        <f t="shared" si="1"/>
        <v>Normal o Aprox. Normal</v>
      </c>
      <c r="D86" s="3" t="str">
        <f>+C86</f>
        <v>Normal o Aprox. Normal</v>
      </c>
    </row>
    <row r="87" spans="1:4" x14ac:dyDescent="0.35">
      <c r="A87" s="2">
        <v>38718</v>
      </c>
      <c r="B87">
        <v>-0.28000000000000003</v>
      </c>
      <c r="C87" t="str">
        <f t="shared" si="1"/>
        <v>Normal o Aprox. Normal</v>
      </c>
    </row>
    <row r="88" spans="1:4" x14ac:dyDescent="0.35">
      <c r="A88" s="2">
        <v>38749</v>
      </c>
      <c r="B88">
        <v>-0.35</v>
      </c>
      <c r="C88" t="str">
        <f t="shared" si="1"/>
        <v>Normal o Aprox. Normal</v>
      </c>
    </row>
    <row r="89" spans="1:4" x14ac:dyDescent="0.35">
      <c r="A89" s="2">
        <v>38777</v>
      </c>
      <c r="B89">
        <v>-0.01</v>
      </c>
      <c r="C89" t="str">
        <f t="shared" si="1"/>
        <v>Normal o Aprox. Normal</v>
      </c>
    </row>
    <row r="90" spans="1:4" x14ac:dyDescent="0.35">
      <c r="A90" s="2">
        <v>38808</v>
      </c>
      <c r="B90">
        <v>0.19</v>
      </c>
      <c r="C90" t="str">
        <f t="shared" si="1"/>
        <v>Normal o Aprox. Normal</v>
      </c>
    </row>
    <row r="91" spans="1:4" x14ac:dyDescent="0.35">
      <c r="A91" s="2">
        <v>38838</v>
      </c>
      <c r="B91">
        <v>0.12</v>
      </c>
      <c r="C91" t="str">
        <f t="shared" si="1"/>
        <v>Normal o Aprox. Normal</v>
      </c>
    </row>
    <row r="92" spans="1:4" x14ac:dyDescent="0.35">
      <c r="A92" s="2">
        <v>38869</v>
      </c>
      <c r="B92">
        <v>0.5</v>
      </c>
      <c r="C92" t="str">
        <f t="shared" si="1"/>
        <v>Normal o Aprox. Normal</v>
      </c>
    </row>
    <row r="93" spans="1:4" x14ac:dyDescent="0.35">
      <c r="A93" s="2">
        <v>38899</v>
      </c>
      <c r="B93">
        <v>0.44</v>
      </c>
      <c r="C93" t="str">
        <f t="shared" si="1"/>
        <v>Normal o Aprox. Normal</v>
      </c>
    </row>
    <row r="94" spans="1:4" x14ac:dyDescent="0.35">
      <c r="A94" s="2">
        <v>38930</v>
      </c>
      <c r="B94">
        <v>0.37</v>
      </c>
      <c r="C94" t="str">
        <f t="shared" si="1"/>
        <v>Normal o Aprox. Normal</v>
      </c>
    </row>
    <row r="95" spans="1:4" x14ac:dyDescent="0.35">
      <c r="A95" s="2">
        <v>38961</v>
      </c>
      <c r="B95">
        <v>0.31</v>
      </c>
      <c r="C95" t="str">
        <f t="shared" si="1"/>
        <v>Normal o Aprox. Normal</v>
      </c>
    </row>
    <row r="96" spans="1:4" x14ac:dyDescent="0.35">
      <c r="A96" s="2">
        <v>38991</v>
      </c>
      <c r="B96">
        <v>0.24</v>
      </c>
      <c r="C96" t="str">
        <f t="shared" si="1"/>
        <v>Normal o Aprox. Normal</v>
      </c>
    </row>
    <row r="97" spans="1:4" x14ac:dyDescent="0.35">
      <c r="A97" s="2">
        <v>39022</v>
      </c>
      <c r="B97">
        <v>0.28000000000000003</v>
      </c>
      <c r="C97" t="str">
        <f t="shared" si="1"/>
        <v>Normal o Aprox. Normal</v>
      </c>
    </row>
    <row r="98" spans="1:4" x14ac:dyDescent="0.35">
      <c r="A98" s="2">
        <v>39052</v>
      </c>
      <c r="B98">
        <v>0.15</v>
      </c>
      <c r="C98" t="str">
        <f t="shared" si="1"/>
        <v>Normal o Aprox. Normal</v>
      </c>
      <c r="D98" s="3" t="str">
        <f>+C98</f>
        <v>Normal o Aprox. Normal</v>
      </c>
    </row>
    <row r="99" spans="1:4" x14ac:dyDescent="0.35">
      <c r="A99" s="2">
        <v>39083</v>
      </c>
      <c r="B99">
        <v>0.06</v>
      </c>
      <c r="C99" t="str">
        <f t="shared" si="1"/>
        <v>Normal o Aprox. Normal</v>
      </c>
    </row>
    <row r="100" spans="1:4" x14ac:dyDescent="0.35">
      <c r="A100" s="2">
        <v>39114</v>
      </c>
      <c r="B100">
        <v>0.18</v>
      </c>
      <c r="C100" t="str">
        <f t="shared" si="1"/>
        <v>Normal o Aprox. Normal</v>
      </c>
    </row>
    <row r="101" spans="1:4" x14ac:dyDescent="0.35">
      <c r="A101" s="2">
        <v>39142</v>
      </c>
      <c r="B101">
        <v>-0.12</v>
      </c>
      <c r="C101" t="str">
        <f t="shared" si="1"/>
        <v>Normal o Aprox. Normal</v>
      </c>
    </row>
    <row r="102" spans="1:4" x14ac:dyDescent="0.35">
      <c r="A102" s="2">
        <v>39173</v>
      </c>
      <c r="B102">
        <v>-0.25</v>
      </c>
      <c r="C102" t="str">
        <f t="shared" si="1"/>
        <v>Normal o Aprox. Normal</v>
      </c>
    </row>
    <row r="103" spans="1:4" x14ac:dyDescent="0.35">
      <c r="A103" s="2">
        <v>39203</v>
      </c>
      <c r="B103">
        <v>-0.64</v>
      </c>
      <c r="C103" t="str">
        <f t="shared" si="1"/>
        <v>Normal o Aprox. Normal</v>
      </c>
    </row>
    <row r="104" spans="1:4" x14ac:dyDescent="0.35">
      <c r="A104" s="2">
        <v>39234</v>
      </c>
      <c r="B104">
        <v>-0.78</v>
      </c>
      <c r="C104" t="str">
        <f t="shared" si="1"/>
        <v>Normal o Aprox. Normal</v>
      </c>
    </row>
    <row r="105" spans="1:4" x14ac:dyDescent="0.35">
      <c r="A105" s="2">
        <v>39264</v>
      </c>
      <c r="B105">
        <v>-0.68</v>
      </c>
      <c r="C105" t="str">
        <f t="shared" si="1"/>
        <v>Normal o Aprox. Normal</v>
      </c>
    </row>
    <row r="106" spans="1:4" x14ac:dyDescent="0.35">
      <c r="A106" s="2">
        <v>39295</v>
      </c>
      <c r="B106">
        <v>-0.56999999999999995</v>
      </c>
      <c r="C106" t="str">
        <f t="shared" si="1"/>
        <v>Normal o Aprox. Normal</v>
      </c>
    </row>
    <row r="107" spans="1:4" x14ac:dyDescent="0.35">
      <c r="A107" s="2">
        <v>39326</v>
      </c>
      <c r="B107">
        <v>-0.72</v>
      </c>
      <c r="C107" t="str">
        <f t="shared" si="1"/>
        <v>Normal o Aprox. Normal</v>
      </c>
    </row>
    <row r="108" spans="1:4" x14ac:dyDescent="0.35">
      <c r="A108" s="2">
        <v>39356</v>
      </c>
      <c r="B108">
        <v>-0.46</v>
      </c>
      <c r="C108" t="str">
        <f t="shared" si="1"/>
        <v>Normal o Aprox. Normal</v>
      </c>
    </row>
    <row r="109" spans="1:4" x14ac:dyDescent="0.35">
      <c r="A109" s="2">
        <v>39387</v>
      </c>
      <c r="B109">
        <v>-0.5</v>
      </c>
      <c r="C109" t="str">
        <f t="shared" si="1"/>
        <v>Normal o Aprox. Normal</v>
      </c>
    </row>
    <row r="110" spans="1:4" x14ac:dyDescent="0.35">
      <c r="A110" s="2">
        <v>39417</v>
      </c>
      <c r="B110">
        <v>-0.19</v>
      </c>
      <c r="C110" t="str">
        <f t="shared" si="1"/>
        <v>Normal o Aprox. Normal</v>
      </c>
      <c r="D110" s="3" t="str">
        <f>+C110</f>
        <v>Normal o Aprox. Normal</v>
      </c>
    </row>
    <row r="111" spans="1:4" x14ac:dyDescent="0.35">
      <c r="A111" s="2">
        <v>39448</v>
      </c>
      <c r="B111">
        <v>-0.11</v>
      </c>
      <c r="C111" t="str">
        <f t="shared" si="1"/>
        <v>Normal o Aprox. Normal</v>
      </c>
    </row>
    <row r="112" spans="1:4" x14ac:dyDescent="0.35">
      <c r="A112" s="2">
        <v>39479</v>
      </c>
      <c r="B112">
        <v>0.03</v>
      </c>
      <c r="C112" t="str">
        <f t="shared" si="1"/>
        <v>Normal o Aprox. Normal</v>
      </c>
    </row>
    <row r="113" spans="1:4" x14ac:dyDescent="0.35">
      <c r="A113" s="2">
        <v>39508</v>
      </c>
      <c r="B113">
        <v>0.2</v>
      </c>
      <c r="C113" t="str">
        <f t="shared" si="1"/>
        <v>Normal o Aprox. Normal</v>
      </c>
    </row>
    <row r="114" spans="1:4" x14ac:dyDescent="0.35">
      <c r="A114" s="2">
        <v>39539</v>
      </c>
      <c r="B114">
        <v>0.54</v>
      </c>
      <c r="C114" t="str">
        <f t="shared" si="1"/>
        <v>Normal o Aprox. Normal</v>
      </c>
    </row>
    <row r="115" spans="1:4" x14ac:dyDescent="0.35">
      <c r="A115" s="2">
        <v>39569</v>
      </c>
      <c r="B115">
        <v>1.2</v>
      </c>
      <c r="C115" t="str">
        <f t="shared" si="1"/>
        <v>Moderadamente humedo</v>
      </c>
    </row>
    <row r="116" spans="1:4" x14ac:dyDescent="0.35">
      <c r="A116" s="2">
        <v>39600</v>
      </c>
      <c r="B116">
        <v>1.35</v>
      </c>
      <c r="C116" t="str">
        <f t="shared" si="1"/>
        <v>Moderadamente humedo</v>
      </c>
    </row>
    <row r="117" spans="1:4" x14ac:dyDescent="0.35">
      <c r="A117" s="2">
        <v>39630</v>
      </c>
      <c r="B117">
        <v>1.49</v>
      </c>
      <c r="C117" t="str">
        <f t="shared" si="1"/>
        <v>Moderadamente humedo</v>
      </c>
    </row>
    <row r="118" spans="1:4" x14ac:dyDescent="0.35">
      <c r="A118" s="2">
        <v>39661</v>
      </c>
      <c r="B118">
        <v>1.53</v>
      </c>
      <c r="C118" t="str">
        <f t="shared" si="1"/>
        <v>Muy humedo</v>
      </c>
    </row>
    <row r="119" spans="1:4" x14ac:dyDescent="0.35">
      <c r="A119" s="2">
        <v>39692</v>
      </c>
      <c r="B119">
        <v>1.58</v>
      </c>
      <c r="C119" t="str">
        <f t="shared" si="1"/>
        <v>Muy humedo</v>
      </c>
    </row>
    <row r="120" spans="1:4" x14ac:dyDescent="0.35">
      <c r="A120" s="2">
        <v>39722</v>
      </c>
      <c r="B120">
        <v>1.48</v>
      </c>
      <c r="C120" t="str">
        <f t="shared" si="1"/>
        <v>Moderadamente humedo</v>
      </c>
    </row>
    <row r="121" spans="1:4" x14ac:dyDescent="0.35">
      <c r="A121" s="2">
        <v>39753</v>
      </c>
      <c r="B121">
        <v>1.82</v>
      </c>
      <c r="C121" t="str">
        <f t="shared" si="1"/>
        <v>Muy humedo</v>
      </c>
    </row>
    <row r="122" spans="1:4" x14ac:dyDescent="0.35">
      <c r="A122" s="2">
        <v>39783</v>
      </c>
      <c r="B122">
        <v>1.75</v>
      </c>
      <c r="C122" t="str">
        <f t="shared" si="1"/>
        <v>Muy humedo</v>
      </c>
      <c r="D122" s="3" t="str">
        <f>+C122</f>
        <v>Muy humedo</v>
      </c>
    </row>
    <row r="123" spans="1:4" x14ac:dyDescent="0.35">
      <c r="A123" s="2">
        <v>39814</v>
      </c>
      <c r="B123">
        <v>1.76</v>
      </c>
      <c r="C123" t="str">
        <f t="shared" si="1"/>
        <v>Muy humedo</v>
      </c>
    </row>
    <row r="124" spans="1:4" x14ac:dyDescent="0.35">
      <c r="A124" s="2">
        <v>39845</v>
      </c>
      <c r="B124">
        <v>1.79</v>
      </c>
      <c r="C124" t="str">
        <f t="shared" si="1"/>
        <v>Muy humedo</v>
      </c>
    </row>
    <row r="125" spans="1:4" x14ac:dyDescent="0.35">
      <c r="A125" s="2">
        <v>39873</v>
      </c>
      <c r="B125">
        <v>1.71</v>
      </c>
      <c r="C125" t="str">
        <f t="shared" si="1"/>
        <v>Muy humedo</v>
      </c>
    </row>
    <row r="126" spans="1:4" x14ac:dyDescent="0.35">
      <c r="A126" s="2">
        <v>39904</v>
      </c>
      <c r="B126">
        <v>1.41</v>
      </c>
      <c r="C126" t="str">
        <f t="shared" si="1"/>
        <v>Moderadamente humedo</v>
      </c>
    </row>
    <row r="127" spans="1:4" x14ac:dyDescent="0.35">
      <c r="A127" s="2">
        <v>39934</v>
      </c>
      <c r="B127">
        <v>0.72</v>
      </c>
      <c r="C127" t="str">
        <f t="shared" si="1"/>
        <v>Normal o Aprox. Normal</v>
      </c>
    </row>
    <row r="128" spans="1:4" x14ac:dyDescent="0.35">
      <c r="A128" s="2">
        <v>39965</v>
      </c>
      <c r="B128">
        <v>0.41</v>
      </c>
      <c r="C128" t="str">
        <f t="shared" si="1"/>
        <v>Normal o Aprox. Normal</v>
      </c>
    </row>
    <row r="129" spans="1:4" x14ac:dyDescent="0.35">
      <c r="A129" s="2">
        <v>39995</v>
      </c>
      <c r="B129">
        <v>0.18</v>
      </c>
      <c r="C129" t="str">
        <f t="shared" si="1"/>
        <v>Normal o Aprox. Normal</v>
      </c>
    </row>
    <row r="130" spans="1:4" x14ac:dyDescent="0.35">
      <c r="A130" s="2">
        <v>40026</v>
      </c>
      <c r="B130">
        <v>0.06</v>
      </c>
      <c r="C130" t="str">
        <f t="shared" si="1"/>
        <v>Normal o Aprox. Normal</v>
      </c>
    </row>
    <row r="131" spans="1:4" x14ac:dyDescent="0.35">
      <c r="A131" s="2">
        <v>40057</v>
      </c>
      <c r="B131">
        <v>-0.02</v>
      </c>
      <c r="C131" t="str">
        <f t="shared" si="1"/>
        <v>Normal o Aprox. Normal</v>
      </c>
    </row>
    <row r="132" spans="1:4" x14ac:dyDescent="0.35">
      <c r="A132" s="2">
        <v>40087</v>
      </c>
      <c r="B132">
        <v>0.25</v>
      </c>
      <c r="C132" t="str">
        <f t="shared" si="1"/>
        <v>Normal o Aprox. Normal</v>
      </c>
    </row>
    <row r="133" spans="1:4" x14ac:dyDescent="0.35">
      <c r="A133" s="2">
        <v>40118</v>
      </c>
      <c r="B133">
        <v>-0.25</v>
      </c>
      <c r="C133" t="str">
        <f t="shared" si="1"/>
        <v>Normal o Aprox. Normal</v>
      </c>
    </row>
    <row r="134" spans="1:4" x14ac:dyDescent="0.35">
      <c r="A134" s="2">
        <v>40148</v>
      </c>
      <c r="B134">
        <v>-0.51</v>
      </c>
      <c r="C134" t="str">
        <f t="shared" si="1"/>
        <v>Normal o Aprox. Normal</v>
      </c>
      <c r="D134" s="3" t="str">
        <f>+C134</f>
        <v>Normal o Aprox. Normal</v>
      </c>
    </row>
    <row r="135" spans="1:4" x14ac:dyDescent="0.35">
      <c r="A135" s="2">
        <v>40179</v>
      </c>
      <c r="B135">
        <v>-0.68</v>
      </c>
      <c r="C135" t="str">
        <f t="shared" si="1"/>
        <v>Normal o Aprox. Normal</v>
      </c>
    </row>
    <row r="136" spans="1:4" x14ac:dyDescent="0.35">
      <c r="A136" s="2">
        <v>40210</v>
      </c>
      <c r="B136">
        <v>-0.88</v>
      </c>
      <c r="C136" t="str">
        <f t="shared" si="1"/>
        <v>Normal o Aprox. Normal</v>
      </c>
    </row>
    <row r="137" spans="1:4" x14ac:dyDescent="0.35">
      <c r="A137" s="2">
        <v>40238</v>
      </c>
      <c r="B137">
        <v>-1.19</v>
      </c>
      <c r="C137" t="str">
        <f t="shared" si="1"/>
        <v>Moderadamente seco</v>
      </c>
    </row>
    <row r="138" spans="1:4" x14ac:dyDescent="0.35">
      <c r="A138" s="2">
        <v>40269</v>
      </c>
      <c r="B138">
        <v>-0.56000000000000005</v>
      </c>
      <c r="C138" t="str">
        <f t="shared" si="1"/>
        <v>Normal o Aprox. Normal</v>
      </c>
    </row>
    <row r="139" spans="1:4" x14ac:dyDescent="0.35">
      <c r="A139" s="2">
        <v>40299</v>
      </c>
      <c r="B139">
        <v>0.08</v>
      </c>
      <c r="C139" t="str">
        <f t="shared" si="1"/>
        <v>Normal o Aprox. Normal</v>
      </c>
    </row>
    <row r="140" spans="1:4" x14ac:dyDescent="0.35">
      <c r="A140" s="2">
        <v>40330</v>
      </c>
      <c r="B140">
        <v>0.35</v>
      </c>
      <c r="C140" t="str">
        <f t="shared" si="1"/>
        <v>Normal o Aprox. Normal</v>
      </c>
    </row>
    <row r="141" spans="1:4" x14ac:dyDescent="0.35">
      <c r="A141" s="2">
        <v>40360</v>
      </c>
      <c r="B141">
        <v>0.76</v>
      </c>
      <c r="C141" t="str">
        <f t="shared" si="1"/>
        <v>Normal o Aprox. Normal</v>
      </c>
    </row>
    <row r="142" spans="1:4" x14ac:dyDescent="0.35">
      <c r="A142" s="2">
        <v>40391</v>
      </c>
      <c r="B142">
        <v>0.81</v>
      </c>
      <c r="C142" t="str">
        <f t="shared" si="1"/>
        <v>Normal o Aprox. Normal</v>
      </c>
    </row>
    <row r="143" spans="1:4" x14ac:dyDescent="0.35">
      <c r="A143" s="2">
        <v>40422</v>
      </c>
      <c r="B143">
        <v>1.03</v>
      </c>
      <c r="C143" t="str">
        <f t="shared" ref="C143:C206" si="2">+_xlfn.IFS(B143&lt;=-2,"Extremadamente seco",B143&lt;=-1.5,"Severamente seco",B143&lt;=-1,"Moderadamente seco",B143&lt;1,"Normal o Aprox. Normal",B143&lt;=1.49,"Moderadamente humedo",B143&lt;=1.99,"Muy humedo",B143&gt;=2,"Extremadamente humedo")</f>
        <v>Moderadamente humedo</v>
      </c>
    </row>
    <row r="144" spans="1:4" x14ac:dyDescent="0.35">
      <c r="A144" s="2">
        <v>40452</v>
      </c>
      <c r="B144">
        <v>0.92</v>
      </c>
      <c r="C144" t="str">
        <f t="shared" si="2"/>
        <v>Normal o Aprox. Normal</v>
      </c>
    </row>
    <row r="145" spans="1:4" x14ac:dyDescent="0.35">
      <c r="A145" s="2">
        <v>40483</v>
      </c>
      <c r="B145">
        <v>1.57</v>
      </c>
      <c r="C145" t="str">
        <f t="shared" si="2"/>
        <v>Muy humedo</v>
      </c>
    </row>
    <row r="146" spans="1:4" x14ac:dyDescent="0.35">
      <c r="A146" s="2">
        <v>40513</v>
      </c>
      <c r="B146">
        <v>2.2000000000000002</v>
      </c>
      <c r="C146" t="str">
        <f t="shared" si="2"/>
        <v>Extremadamente humedo</v>
      </c>
      <c r="D146" s="3" t="str">
        <f>+C146</f>
        <v>Extremadamente humedo</v>
      </c>
    </row>
    <row r="147" spans="1:4" x14ac:dyDescent="0.35">
      <c r="A147" s="2">
        <v>40544</v>
      </c>
      <c r="B147">
        <v>2.21</v>
      </c>
      <c r="C147" t="str">
        <f t="shared" si="2"/>
        <v>Extremadamente humedo</v>
      </c>
    </row>
    <row r="148" spans="1:4" x14ac:dyDescent="0.35">
      <c r="A148" s="2">
        <v>40575</v>
      </c>
      <c r="B148">
        <v>2.2799999999999998</v>
      </c>
      <c r="C148" t="str">
        <f t="shared" si="2"/>
        <v>Extremadamente humedo</v>
      </c>
    </row>
    <row r="149" spans="1:4" x14ac:dyDescent="0.35">
      <c r="A149" s="2">
        <v>40603</v>
      </c>
      <c r="B149">
        <v>2.41</v>
      </c>
      <c r="C149" t="str">
        <f t="shared" si="2"/>
        <v>Extremadamente humedo</v>
      </c>
    </row>
    <row r="150" spans="1:4" x14ac:dyDescent="0.35">
      <c r="A150" s="2">
        <v>40634</v>
      </c>
      <c r="B150">
        <v>2.67</v>
      </c>
      <c r="C150" t="str">
        <f t="shared" si="2"/>
        <v>Extremadamente humedo</v>
      </c>
    </row>
    <row r="151" spans="1:4" x14ac:dyDescent="0.35">
      <c r="A151" s="2">
        <v>40664</v>
      </c>
      <c r="B151">
        <v>2.6</v>
      </c>
      <c r="C151" t="str">
        <f t="shared" si="2"/>
        <v>Extremadamente humedo</v>
      </c>
    </row>
    <row r="152" spans="1:4" x14ac:dyDescent="0.35">
      <c r="A152" s="2">
        <v>40695</v>
      </c>
      <c r="B152">
        <v>2.44</v>
      </c>
      <c r="C152" t="str">
        <f t="shared" si="2"/>
        <v>Extremadamente humedo</v>
      </c>
    </row>
    <row r="153" spans="1:4" x14ac:dyDescent="0.35">
      <c r="A153" s="2">
        <v>40725</v>
      </c>
      <c r="B153">
        <v>2.1800000000000002</v>
      </c>
      <c r="C153" t="str">
        <f t="shared" si="2"/>
        <v>Extremadamente humedo</v>
      </c>
    </row>
    <row r="154" spans="1:4" x14ac:dyDescent="0.35">
      <c r="A154" s="2">
        <v>40756</v>
      </c>
      <c r="B154">
        <v>2.21</v>
      </c>
      <c r="C154" t="str">
        <f t="shared" si="2"/>
        <v>Extremadamente humedo</v>
      </c>
    </row>
    <row r="155" spans="1:4" x14ac:dyDescent="0.35">
      <c r="A155" s="2">
        <v>40787</v>
      </c>
      <c r="B155">
        <v>2</v>
      </c>
      <c r="C155" t="str">
        <f t="shared" si="2"/>
        <v>Extremadamente humedo</v>
      </c>
    </row>
    <row r="156" spans="1:4" x14ac:dyDescent="0.35">
      <c r="A156" s="2">
        <v>40817</v>
      </c>
      <c r="B156">
        <v>2.04</v>
      </c>
      <c r="C156" t="str">
        <f t="shared" si="2"/>
        <v>Extremadamente humedo</v>
      </c>
    </row>
    <row r="157" spans="1:4" x14ac:dyDescent="0.35">
      <c r="A157" s="2">
        <v>40848</v>
      </c>
      <c r="B157">
        <v>1.9</v>
      </c>
      <c r="C157" t="str">
        <f t="shared" si="2"/>
        <v>Muy humedo</v>
      </c>
    </row>
    <row r="158" spans="1:4" x14ac:dyDescent="0.35">
      <c r="A158" s="2">
        <v>40878</v>
      </c>
      <c r="B158">
        <v>1.61</v>
      </c>
      <c r="C158" t="str">
        <f t="shared" si="2"/>
        <v>Muy humedo</v>
      </c>
      <c r="D158" s="3" t="str">
        <f>+C158</f>
        <v>Muy humedo</v>
      </c>
    </row>
    <row r="159" spans="1:4" x14ac:dyDescent="0.35">
      <c r="A159" s="2">
        <v>40909</v>
      </c>
      <c r="B159">
        <v>1.47</v>
      </c>
      <c r="C159" t="str">
        <f t="shared" si="2"/>
        <v>Moderadamente humedo</v>
      </c>
    </row>
    <row r="160" spans="1:4" x14ac:dyDescent="0.35">
      <c r="A160" s="2">
        <v>40940</v>
      </c>
      <c r="B160">
        <v>1.5</v>
      </c>
      <c r="C160" t="str">
        <f t="shared" si="2"/>
        <v>Muy humedo</v>
      </c>
    </row>
    <row r="161" spans="1:4" x14ac:dyDescent="0.35">
      <c r="A161" s="2">
        <v>40969</v>
      </c>
      <c r="B161">
        <v>1.33</v>
      </c>
      <c r="C161" t="str">
        <f t="shared" si="2"/>
        <v>Moderadamente humedo</v>
      </c>
    </row>
    <row r="162" spans="1:4" x14ac:dyDescent="0.35">
      <c r="A162" s="2">
        <v>41000</v>
      </c>
      <c r="B162">
        <v>1.35</v>
      </c>
      <c r="C162" t="str">
        <f t="shared" si="2"/>
        <v>Moderadamente humedo</v>
      </c>
    </row>
    <row r="163" spans="1:4" x14ac:dyDescent="0.35">
      <c r="A163" s="2">
        <v>41030</v>
      </c>
      <c r="B163">
        <v>1.08</v>
      </c>
      <c r="C163" t="str">
        <f t="shared" si="2"/>
        <v>Moderadamente humedo</v>
      </c>
    </row>
    <row r="164" spans="1:4" x14ac:dyDescent="0.35">
      <c r="A164" s="2">
        <v>41061</v>
      </c>
      <c r="B164">
        <v>1.05</v>
      </c>
      <c r="C164" t="str">
        <f t="shared" si="2"/>
        <v>Moderadamente humedo</v>
      </c>
    </row>
    <row r="165" spans="1:4" x14ac:dyDescent="0.35">
      <c r="A165" s="2">
        <v>41091</v>
      </c>
      <c r="B165">
        <v>1.03</v>
      </c>
      <c r="C165" t="str">
        <f t="shared" si="2"/>
        <v>Moderadamente humedo</v>
      </c>
    </row>
    <row r="166" spans="1:4" x14ac:dyDescent="0.35">
      <c r="A166" s="2">
        <v>41122</v>
      </c>
      <c r="B166">
        <v>0.96</v>
      </c>
      <c r="C166" t="str">
        <f t="shared" si="2"/>
        <v>Normal o Aprox. Normal</v>
      </c>
    </row>
    <row r="167" spans="1:4" x14ac:dyDescent="0.35">
      <c r="A167" s="2">
        <v>41153</v>
      </c>
      <c r="B167">
        <v>0.88</v>
      </c>
      <c r="C167" t="str">
        <f t="shared" si="2"/>
        <v>Normal o Aprox. Normal</v>
      </c>
    </row>
    <row r="168" spans="1:4" x14ac:dyDescent="0.35">
      <c r="A168" s="2">
        <v>41183</v>
      </c>
      <c r="B168">
        <v>0.79</v>
      </c>
      <c r="C168" t="str">
        <f t="shared" si="2"/>
        <v>Normal o Aprox. Normal</v>
      </c>
    </row>
    <row r="169" spans="1:4" x14ac:dyDescent="0.35">
      <c r="A169" s="2">
        <v>41214</v>
      </c>
      <c r="B169">
        <v>0.26</v>
      </c>
      <c r="C169" t="str">
        <f t="shared" si="2"/>
        <v>Normal o Aprox. Normal</v>
      </c>
    </row>
    <row r="170" spans="1:4" x14ac:dyDescent="0.35">
      <c r="A170" s="2">
        <v>41244</v>
      </c>
      <c r="B170">
        <v>0</v>
      </c>
      <c r="C170" t="str">
        <f t="shared" si="2"/>
        <v>Normal o Aprox. Normal</v>
      </c>
      <c r="D170" s="3" t="str">
        <f>+C170</f>
        <v>Normal o Aprox. Normal</v>
      </c>
    </row>
    <row r="171" spans="1:4" x14ac:dyDescent="0.35">
      <c r="A171" s="2">
        <v>41275</v>
      </c>
      <c r="B171">
        <v>-0.06</v>
      </c>
      <c r="C171" t="str">
        <f t="shared" si="2"/>
        <v>Normal o Aprox. Normal</v>
      </c>
    </row>
    <row r="172" spans="1:4" x14ac:dyDescent="0.35">
      <c r="A172" s="2">
        <v>41306</v>
      </c>
      <c r="B172">
        <v>0.01</v>
      </c>
      <c r="C172" t="str">
        <f t="shared" si="2"/>
        <v>Normal o Aprox. Normal</v>
      </c>
    </row>
    <row r="173" spans="1:4" x14ac:dyDescent="0.35">
      <c r="A173" s="2">
        <v>41334</v>
      </c>
      <c r="B173">
        <v>-0.22</v>
      </c>
      <c r="C173" t="str">
        <f t="shared" si="2"/>
        <v>Normal o Aprox. Normal</v>
      </c>
    </row>
    <row r="174" spans="1:4" x14ac:dyDescent="0.35">
      <c r="A174" s="2">
        <v>41365</v>
      </c>
      <c r="B174">
        <v>-0.67</v>
      </c>
      <c r="C174" t="str">
        <f t="shared" si="2"/>
        <v>Normal o Aprox. Normal</v>
      </c>
    </row>
    <row r="175" spans="1:4" x14ac:dyDescent="0.35">
      <c r="A175" s="2">
        <v>41395</v>
      </c>
      <c r="B175">
        <v>-0.26</v>
      </c>
      <c r="C175" t="str">
        <f t="shared" si="2"/>
        <v>Normal o Aprox. Normal</v>
      </c>
    </row>
    <row r="176" spans="1:4" x14ac:dyDescent="0.35">
      <c r="A176" s="2">
        <v>41426</v>
      </c>
      <c r="B176">
        <v>-0.28000000000000003</v>
      </c>
      <c r="C176" t="str">
        <f t="shared" si="2"/>
        <v>Normal o Aprox. Normal</v>
      </c>
    </row>
    <row r="177" spans="1:4" x14ac:dyDescent="0.35">
      <c r="A177" s="2">
        <v>41456</v>
      </c>
      <c r="B177">
        <v>-0.32</v>
      </c>
      <c r="C177" t="str">
        <f t="shared" si="2"/>
        <v>Normal o Aprox. Normal</v>
      </c>
    </row>
    <row r="178" spans="1:4" x14ac:dyDescent="0.35">
      <c r="A178" s="2">
        <v>41487</v>
      </c>
      <c r="B178">
        <v>-0.31</v>
      </c>
      <c r="C178" t="str">
        <f t="shared" si="2"/>
        <v>Normal o Aprox. Normal</v>
      </c>
    </row>
    <row r="179" spans="1:4" x14ac:dyDescent="0.35">
      <c r="A179" s="2">
        <v>41518</v>
      </c>
      <c r="B179">
        <v>-0.17</v>
      </c>
      <c r="C179" t="str">
        <f t="shared" si="2"/>
        <v>Normal o Aprox. Normal</v>
      </c>
    </row>
    <row r="180" spans="1:4" x14ac:dyDescent="0.35">
      <c r="A180" s="2">
        <v>41548</v>
      </c>
      <c r="B180">
        <v>-0.42</v>
      </c>
      <c r="C180" t="str">
        <f t="shared" si="2"/>
        <v>Normal o Aprox. Normal</v>
      </c>
    </row>
    <row r="181" spans="1:4" x14ac:dyDescent="0.35">
      <c r="A181" s="2">
        <v>41579</v>
      </c>
      <c r="B181">
        <v>-0.1</v>
      </c>
      <c r="C181" t="str">
        <f t="shared" si="2"/>
        <v>Normal o Aprox. Normal</v>
      </c>
    </row>
    <row r="182" spans="1:4" x14ac:dyDescent="0.35">
      <c r="A182" s="2">
        <v>41609</v>
      </c>
      <c r="B182">
        <v>0.01</v>
      </c>
      <c r="C182" t="str">
        <f t="shared" si="2"/>
        <v>Normal o Aprox. Normal</v>
      </c>
      <c r="D182" s="3" t="str">
        <f>+C182</f>
        <v>Normal o Aprox. Normal</v>
      </c>
    </row>
    <row r="183" spans="1:4" x14ac:dyDescent="0.35">
      <c r="A183" s="2">
        <v>41640</v>
      </c>
      <c r="B183">
        <v>0.11</v>
      </c>
      <c r="C183" t="str">
        <f t="shared" si="2"/>
        <v>Normal o Aprox. Normal</v>
      </c>
    </row>
    <row r="184" spans="1:4" x14ac:dyDescent="0.35">
      <c r="A184" s="2">
        <v>41671</v>
      </c>
      <c r="B184">
        <v>0.09</v>
      </c>
      <c r="C184" t="str">
        <f t="shared" si="2"/>
        <v>Normal o Aprox. Normal</v>
      </c>
    </row>
    <row r="185" spans="1:4" x14ac:dyDescent="0.35">
      <c r="A185" s="2">
        <v>41699</v>
      </c>
      <c r="B185">
        <v>0.05</v>
      </c>
      <c r="C185" t="str">
        <f t="shared" si="2"/>
        <v>Normal o Aprox. Normal</v>
      </c>
    </row>
    <row r="186" spans="1:4" x14ac:dyDescent="0.35">
      <c r="A186" s="2">
        <v>41730</v>
      </c>
      <c r="B186">
        <v>-0.14000000000000001</v>
      </c>
      <c r="C186" t="str">
        <f t="shared" si="2"/>
        <v>Normal o Aprox. Normal</v>
      </c>
    </row>
    <row r="187" spans="1:4" x14ac:dyDescent="0.35">
      <c r="A187" s="2">
        <v>41760</v>
      </c>
      <c r="B187">
        <v>-0.47</v>
      </c>
      <c r="C187" t="str">
        <f t="shared" si="2"/>
        <v>Normal o Aprox. Normal</v>
      </c>
    </row>
    <row r="188" spans="1:4" x14ac:dyDescent="0.35">
      <c r="A188" s="2">
        <v>41791</v>
      </c>
      <c r="B188">
        <v>-0.31</v>
      </c>
      <c r="C188" t="str">
        <f t="shared" si="2"/>
        <v>Normal o Aprox. Normal</v>
      </c>
    </row>
    <row r="189" spans="1:4" x14ac:dyDescent="0.35">
      <c r="A189" s="2">
        <v>41821</v>
      </c>
      <c r="B189">
        <v>-0.36</v>
      </c>
      <c r="C189" t="str">
        <f t="shared" si="2"/>
        <v>Normal o Aprox. Normal</v>
      </c>
    </row>
    <row r="190" spans="1:4" x14ac:dyDescent="0.35">
      <c r="A190" s="2">
        <v>41852</v>
      </c>
      <c r="B190">
        <v>-0.47</v>
      </c>
      <c r="C190" t="str">
        <f t="shared" si="2"/>
        <v>Normal o Aprox. Normal</v>
      </c>
    </row>
    <row r="191" spans="1:4" x14ac:dyDescent="0.35">
      <c r="A191" s="2">
        <v>41883</v>
      </c>
      <c r="B191">
        <v>-0.38</v>
      </c>
      <c r="C191" t="str">
        <f t="shared" si="2"/>
        <v>Normal o Aprox. Normal</v>
      </c>
    </row>
    <row r="192" spans="1:4" x14ac:dyDescent="0.35">
      <c r="A192" s="2">
        <v>41913</v>
      </c>
      <c r="B192">
        <v>-0.19</v>
      </c>
      <c r="C192" t="str">
        <f t="shared" si="2"/>
        <v>Normal o Aprox. Normal</v>
      </c>
    </row>
    <row r="193" spans="1:4" x14ac:dyDescent="0.35">
      <c r="A193" s="2">
        <v>41944</v>
      </c>
      <c r="B193">
        <v>-0.28000000000000003</v>
      </c>
      <c r="C193" t="str">
        <f t="shared" si="2"/>
        <v>Normal o Aprox. Normal</v>
      </c>
    </row>
    <row r="194" spans="1:4" x14ac:dyDescent="0.35">
      <c r="A194" s="2">
        <v>41974</v>
      </c>
      <c r="B194">
        <v>-0.16</v>
      </c>
      <c r="C194" t="str">
        <f t="shared" si="2"/>
        <v>Normal o Aprox. Normal</v>
      </c>
      <c r="D194" s="3" t="str">
        <f>+C194</f>
        <v>Normal o Aprox. Normal</v>
      </c>
    </row>
    <row r="195" spans="1:4" x14ac:dyDescent="0.35">
      <c r="A195" s="2">
        <v>42005</v>
      </c>
      <c r="B195">
        <v>-0.01</v>
      </c>
      <c r="C195" t="str">
        <f t="shared" si="2"/>
        <v>Normal o Aprox. Normal</v>
      </c>
    </row>
    <row r="196" spans="1:4" x14ac:dyDescent="0.35">
      <c r="A196" s="2">
        <v>42036</v>
      </c>
      <c r="B196">
        <v>-0.16</v>
      </c>
      <c r="C196" t="str">
        <f t="shared" si="2"/>
        <v>Normal o Aprox. Normal</v>
      </c>
    </row>
    <row r="197" spans="1:4" x14ac:dyDescent="0.35">
      <c r="A197" s="2">
        <v>42064</v>
      </c>
      <c r="B197">
        <v>-0.11</v>
      </c>
      <c r="C197" t="str">
        <f t="shared" si="2"/>
        <v>Normal o Aprox. Normal</v>
      </c>
    </row>
    <row r="198" spans="1:4" x14ac:dyDescent="0.35">
      <c r="A198" s="2">
        <v>42095</v>
      </c>
      <c r="B198">
        <v>-0.22</v>
      </c>
      <c r="C198" t="str">
        <f t="shared" si="2"/>
        <v>Normal o Aprox. Normal</v>
      </c>
    </row>
    <row r="199" spans="1:4" x14ac:dyDescent="0.35">
      <c r="A199" s="2">
        <v>42125</v>
      </c>
      <c r="B199">
        <v>-0.47</v>
      </c>
      <c r="C199" t="str">
        <f t="shared" si="2"/>
        <v>Normal o Aprox. Normal</v>
      </c>
    </row>
    <row r="200" spans="1:4" x14ac:dyDescent="0.35">
      <c r="A200" s="2">
        <v>42156</v>
      </c>
      <c r="B200">
        <v>-0.48</v>
      </c>
      <c r="C200" t="str">
        <f t="shared" si="2"/>
        <v>Normal o Aprox. Normal</v>
      </c>
    </row>
    <row r="201" spans="1:4" x14ac:dyDescent="0.35">
      <c r="A201" s="2">
        <v>42186</v>
      </c>
      <c r="B201">
        <v>-0.41</v>
      </c>
      <c r="C201" t="str">
        <f t="shared" si="2"/>
        <v>Normal o Aprox. Normal</v>
      </c>
    </row>
    <row r="202" spans="1:4" x14ac:dyDescent="0.35">
      <c r="A202" s="2">
        <v>42217</v>
      </c>
      <c r="B202">
        <v>-0.37</v>
      </c>
      <c r="C202" t="str">
        <f t="shared" si="2"/>
        <v>Normal o Aprox. Normal</v>
      </c>
    </row>
    <row r="203" spans="1:4" x14ac:dyDescent="0.35">
      <c r="A203" s="2">
        <v>42248</v>
      </c>
      <c r="B203">
        <v>-0.42</v>
      </c>
      <c r="C203" t="str">
        <f t="shared" si="2"/>
        <v>Normal o Aprox. Normal</v>
      </c>
    </row>
    <row r="204" spans="1:4" x14ac:dyDescent="0.35">
      <c r="A204" s="2">
        <v>42278</v>
      </c>
      <c r="B204">
        <v>-0.63</v>
      </c>
      <c r="C204" t="str">
        <f t="shared" si="2"/>
        <v>Normal o Aprox. Normal</v>
      </c>
    </row>
    <row r="205" spans="1:4" x14ac:dyDescent="0.35">
      <c r="A205" s="2">
        <v>42309</v>
      </c>
      <c r="B205">
        <v>-0.89</v>
      </c>
      <c r="C205" t="str">
        <f t="shared" si="2"/>
        <v>Normal o Aprox. Normal</v>
      </c>
    </row>
    <row r="206" spans="1:4" x14ac:dyDescent="0.35">
      <c r="A206" s="2">
        <v>42339</v>
      </c>
      <c r="B206">
        <v>-1.52</v>
      </c>
      <c r="C206" t="str">
        <f t="shared" si="2"/>
        <v>Severamente seco</v>
      </c>
      <c r="D206" s="3" t="str">
        <f>+C206</f>
        <v>Severamente seco</v>
      </c>
    </row>
    <row r="207" spans="1:4" x14ac:dyDescent="0.35">
      <c r="A207" s="2">
        <v>42370</v>
      </c>
      <c r="B207">
        <v>-1.68</v>
      </c>
      <c r="C207" t="str">
        <f t="shared" ref="C207:C254" si="3">+_xlfn.IFS(B207&lt;=-2,"Extremadamente seco",B207&lt;=-1.5,"Severamente seco",B207&lt;=-1,"Moderadamente seco",B207&lt;1,"Normal o Aprox. Normal",B207&lt;=1.49,"Moderadamente humedo",B207&lt;=1.99,"Muy humedo",B207&gt;=2,"Extremadamente humedo")</f>
        <v>Severamente seco</v>
      </c>
    </row>
    <row r="208" spans="1:4" x14ac:dyDescent="0.35">
      <c r="A208" s="2">
        <v>42401</v>
      </c>
      <c r="B208">
        <v>-1.64</v>
      </c>
      <c r="C208" t="str">
        <f t="shared" si="3"/>
        <v>Severamente seco</v>
      </c>
    </row>
    <row r="209" spans="1:4" x14ac:dyDescent="0.35">
      <c r="A209" s="2">
        <v>42430</v>
      </c>
      <c r="B209">
        <v>-1.74</v>
      </c>
      <c r="C209" t="str">
        <f t="shared" si="3"/>
        <v>Severamente seco</v>
      </c>
    </row>
    <row r="210" spans="1:4" x14ac:dyDescent="0.35">
      <c r="A210" s="2">
        <v>42461</v>
      </c>
      <c r="B210">
        <v>-1.38</v>
      </c>
      <c r="C210" t="str">
        <f t="shared" si="3"/>
        <v>Moderadamente seco</v>
      </c>
    </row>
    <row r="211" spans="1:4" x14ac:dyDescent="0.35">
      <c r="A211" s="2">
        <v>42491</v>
      </c>
      <c r="B211">
        <v>-1.1000000000000001</v>
      </c>
      <c r="C211" t="str">
        <f t="shared" si="3"/>
        <v>Moderadamente seco</v>
      </c>
    </row>
    <row r="212" spans="1:4" x14ac:dyDescent="0.35">
      <c r="A212" s="2">
        <v>42522</v>
      </c>
      <c r="B212">
        <v>-1.18</v>
      </c>
      <c r="C212" t="str">
        <f t="shared" si="3"/>
        <v>Moderadamente seco</v>
      </c>
    </row>
    <row r="213" spans="1:4" x14ac:dyDescent="0.35">
      <c r="A213" s="2">
        <v>42552</v>
      </c>
      <c r="B213">
        <v>-1.19</v>
      </c>
      <c r="C213" t="str">
        <f t="shared" si="3"/>
        <v>Moderadamente seco</v>
      </c>
    </row>
    <row r="214" spans="1:4" x14ac:dyDescent="0.35">
      <c r="A214" s="2">
        <v>42583</v>
      </c>
      <c r="B214">
        <v>-0.98</v>
      </c>
      <c r="C214" t="str">
        <f t="shared" si="3"/>
        <v>Normal o Aprox. Normal</v>
      </c>
    </row>
    <row r="215" spans="1:4" x14ac:dyDescent="0.35">
      <c r="A215" s="2">
        <v>42614</v>
      </c>
      <c r="B215">
        <v>-0.9</v>
      </c>
      <c r="C215" t="str">
        <f t="shared" si="3"/>
        <v>Normal o Aprox. Normal</v>
      </c>
    </row>
    <row r="216" spans="1:4" x14ac:dyDescent="0.35">
      <c r="A216" s="2">
        <v>42644</v>
      </c>
      <c r="B216">
        <v>-0.99</v>
      </c>
      <c r="C216" t="str">
        <f t="shared" si="3"/>
        <v>Normal o Aprox. Normal</v>
      </c>
    </row>
    <row r="217" spans="1:4" x14ac:dyDescent="0.35">
      <c r="A217" s="2">
        <v>42675</v>
      </c>
      <c r="B217">
        <v>-0.62</v>
      </c>
      <c r="C217" t="str">
        <f t="shared" si="3"/>
        <v>Normal o Aprox. Normal</v>
      </c>
    </row>
    <row r="218" spans="1:4" x14ac:dyDescent="0.35">
      <c r="A218" s="2">
        <v>42705</v>
      </c>
      <c r="B218">
        <v>-0.27</v>
      </c>
      <c r="C218" t="str">
        <f t="shared" si="3"/>
        <v>Normal o Aprox. Normal</v>
      </c>
      <c r="D218" s="3" t="str">
        <f>+C218</f>
        <v>Normal o Aprox. Normal</v>
      </c>
    </row>
    <row r="219" spans="1:4" x14ac:dyDescent="0.35">
      <c r="A219" s="2">
        <v>42736</v>
      </c>
      <c r="B219">
        <v>-0.16</v>
      </c>
      <c r="C219" t="str">
        <f t="shared" si="3"/>
        <v>Normal o Aprox. Normal</v>
      </c>
    </row>
    <row r="220" spans="1:4" x14ac:dyDescent="0.35">
      <c r="A220" s="2">
        <v>42767</v>
      </c>
      <c r="B220">
        <v>0.02</v>
      </c>
      <c r="C220" t="str">
        <f t="shared" si="3"/>
        <v>Normal o Aprox. Normal</v>
      </c>
    </row>
    <row r="221" spans="1:4" x14ac:dyDescent="0.35">
      <c r="A221" s="2">
        <v>42795</v>
      </c>
      <c r="B221">
        <v>0.43</v>
      </c>
      <c r="C221" t="str">
        <f t="shared" si="3"/>
        <v>Normal o Aprox. Normal</v>
      </c>
    </row>
    <row r="222" spans="1:4" x14ac:dyDescent="0.35">
      <c r="A222" s="2">
        <v>42826</v>
      </c>
      <c r="B222">
        <v>0.04</v>
      </c>
      <c r="C222" t="str">
        <f t="shared" si="3"/>
        <v>Normal o Aprox. Normal</v>
      </c>
    </row>
    <row r="223" spans="1:4" x14ac:dyDescent="0.35">
      <c r="A223" s="2">
        <v>42856</v>
      </c>
      <c r="B223">
        <v>0.41</v>
      </c>
      <c r="C223" t="str">
        <f t="shared" si="3"/>
        <v>Normal o Aprox. Normal</v>
      </c>
    </row>
    <row r="224" spans="1:4" x14ac:dyDescent="0.35">
      <c r="A224" s="2">
        <v>42887</v>
      </c>
      <c r="B224">
        <v>0.71</v>
      </c>
      <c r="C224" t="str">
        <f t="shared" si="3"/>
        <v>Normal o Aprox. Normal</v>
      </c>
    </row>
    <row r="225" spans="1:4" x14ac:dyDescent="0.35">
      <c r="A225" s="2">
        <v>42917</v>
      </c>
      <c r="B225">
        <v>0.63</v>
      </c>
      <c r="C225" t="str">
        <f t="shared" si="3"/>
        <v>Normal o Aprox. Normal</v>
      </c>
    </row>
    <row r="226" spans="1:4" x14ac:dyDescent="0.35">
      <c r="A226" s="2">
        <v>42948</v>
      </c>
      <c r="B226">
        <v>0.68</v>
      </c>
      <c r="C226" t="str">
        <f t="shared" si="3"/>
        <v>Normal o Aprox. Normal</v>
      </c>
    </row>
    <row r="227" spans="1:4" x14ac:dyDescent="0.35">
      <c r="A227" s="2">
        <v>42979</v>
      </c>
      <c r="B227">
        <v>0.65</v>
      </c>
      <c r="C227" t="str">
        <f t="shared" si="3"/>
        <v>Normal o Aprox. Normal</v>
      </c>
    </row>
    <row r="228" spans="1:4" x14ac:dyDescent="0.35">
      <c r="A228" s="2">
        <v>43009</v>
      </c>
      <c r="B228">
        <v>0.78</v>
      </c>
      <c r="C228" t="str">
        <f t="shared" si="3"/>
        <v>Normal o Aprox. Normal</v>
      </c>
    </row>
    <row r="229" spans="1:4" x14ac:dyDescent="0.35">
      <c r="A229" s="2">
        <v>43040</v>
      </c>
      <c r="B229">
        <v>0.69</v>
      </c>
      <c r="C229" t="str">
        <f t="shared" si="3"/>
        <v>Normal o Aprox. Normal</v>
      </c>
    </row>
    <row r="230" spans="1:4" x14ac:dyDescent="0.35">
      <c r="A230" s="2">
        <v>43070</v>
      </c>
      <c r="B230">
        <v>0.68</v>
      </c>
      <c r="C230" t="str">
        <f t="shared" si="3"/>
        <v>Normal o Aprox. Normal</v>
      </c>
      <c r="D230" s="3" t="str">
        <f>+C230</f>
        <v>Normal o Aprox. Normal</v>
      </c>
    </row>
    <row r="231" spans="1:4" x14ac:dyDescent="0.35">
      <c r="A231" s="2">
        <v>43101</v>
      </c>
      <c r="B231">
        <v>0.7</v>
      </c>
      <c r="C231" t="str">
        <f t="shared" si="3"/>
        <v>Normal o Aprox. Normal</v>
      </c>
    </row>
    <row r="232" spans="1:4" x14ac:dyDescent="0.35">
      <c r="A232" s="2">
        <v>43132</v>
      </c>
      <c r="B232">
        <v>0.65</v>
      </c>
      <c r="C232" t="str">
        <f t="shared" si="3"/>
        <v>Normal o Aprox. Normal</v>
      </c>
    </row>
    <row r="233" spans="1:4" x14ac:dyDescent="0.35">
      <c r="A233" s="2">
        <v>43160</v>
      </c>
      <c r="B233">
        <v>0.45</v>
      </c>
      <c r="C233" t="str">
        <f t="shared" si="3"/>
        <v>Normal o Aprox. Normal</v>
      </c>
    </row>
    <row r="234" spans="1:4" x14ac:dyDescent="0.35">
      <c r="A234" s="2">
        <v>43191</v>
      </c>
      <c r="B234">
        <v>1.06</v>
      </c>
      <c r="C234" t="str">
        <f t="shared" si="3"/>
        <v>Moderadamente humedo</v>
      </c>
    </row>
    <row r="235" spans="1:4" x14ac:dyDescent="0.35">
      <c r="A235" s="2">
        <v>43221</v>
      </c>
      <c r="B235">
        <v>1.0900000000000001</v>
      </c>
      <c r="C235" t="str">
        <f t="shared" si="3"/>
        <v>Moderadamente humedo</v>
      </c>
    </row>
    <row r="236" spans="1:4" x14ac:dyDescent="0.35">
      <c r="A236" s="2">
        <v>43252</v>
      </c>
      <c r="B236">
        <v>0.9</v>
      </c>
      <c r="C236" t="str">
        <f t="shared" si="3"/>
        <v>Normal o Aprox. Normal</v>
      </c>
    </row>
    <row r="237" spans="1:4" x14ac:dyDescent="0.35">
      <c r="A237" s="2">
        <v>43282</v>
      </c>
      <c r="B237">
        <v>1.04</v>
      </c>
      <c r="C237" t="str">
        <f t="shared" si="3"/>
        <v>Moderadamente humedo</v>
      </c>
    </row>
    <row r="238" spans="1:4" x14ac:dyDescent="0.35">
      <c r="A238" s="2">
        <v>43313</v>
      </c>
      <c r="B238">
        <v>0.91</v>
      </c>
      <c r="C238" t="str">
        <f t="shared" si="3"/>
        <v>Normal o Aprox. Normal</v>
      </c>
    </row>
    <row r="239" spans="1:4" x14ac:dyDescent="0.35">
      <c r="A239" s="2">
        <v>43344</v>
      </c>
      <c r="B239">
        <v>0.9</v>
      </c>
      <c r="C239" t="str">
        <f t="shared" si="3"/>
        <v>Normal o Aprox. Normal</v>
      </c>
    </row>
    <row r="240" spans="1:4" x14ac:dyDescent="0.35">
      <c r="A240" s="2">
        <v>43374</v>
      </c>
      <c r="B240">
        <v>0.99</v>
      </c>
      <c r="C240" t="str">
        <f t="shared" si="3"/>
        <v>Normal o Aprox. Normal</v>
      </c>
    </row>
    <row r="241" spans="1:4" x14ac:dyDescent="0.35">
      <c r="A241" s="2">
        <v>43405</v>
      </c>
      <c r="B241">
        <v>0.77</v>
      </c>
      <c r="C241" t="str">
        <f t="shared" si="3"/>
        <v>Normal o Aprox. Normal</v>
      </c>
    </row>
    <row r="242" spans="1:4" x14ac:dyDescent="0.35">
      <c r="A242" s="2">
        <v>43435</v>
      </c>
      <c r="B242">
        <v>0.45</v>
      </c>
      <c r="C242" t="str">
        <f t="shared" si="3"/>
        <v>Normal o Aprox. Normal</v>
      </c>
      <c r="D242" s="3" t="str">
        <f>+C242</f>
        <v>Normal o Aprox. Normal</v>
      </c>
    </row>
    <row r="243" spans="1:4" x14ac:dyDescent="0.35">
      <c r="A243" s="2">
        <v>43466</v>
      </c>
      <c r="B243">
        <v>0.36</v>
      </c>
      <c r="C243" t="str">
        <f t="shared" si="3"/>
        <v>Normal o Aprox. Normal</v>
      </c>
    </row>
    <row r="244" spans="1:4" x14ac:dyDescent="0.35">
      <c r="A244" s="2">
        <v>43497</v>
      </c>
      <c r="B244">
        <v>0.32</v>
      </c>
      <c r="C244" t="str">
        <f t="shared" si="3"/>
        <v>Normal o Aprox. Normal</v>
      </c>
    </row>
    <row r="245" spans="1:4" x14ac:dyDescent="0.35">
      <c r="A245" s="2">
        <v>43525</v>
      </c>
      <c r="B245">
        <v>0.37</v>
      </c>
      <c r="C245" t="str">
        <f t="shared" si="3"/>
        <v>Normal o Aprox. Normal</v>
      </c>
    </row>
    <row r="246" spans="1:4" x14ac:dyDescent="0.35">
      <c r="A246" s="2">
        <v>43556</v>
      </c>
      <c r="B246">
        <v>-0.01</v>
      </c>
      <c r="C246" t="str">
        <f t="shared" si="3"/>
        <v>Normal o Aprox. Normal</v>
      </c>
    </row>
    <row r="247" spans="1:4" x14ac:dyDescent="0.35">
      <c r="A247" s="2">
        <v>43586</v>
      </c>
      <c r="B247">
        <v>-0.33</v>
      </c>
      <c r="C247" t="str">
        <f t="shared" si="3"/>
        <v>Normal o Aprox. Normal</v>
      </c>
    </row>
    <row r="248" spans="1:4" x14ac:dyDescent="0.35">
      <c r="A248" s="2">
        <v>43617</v>
      </c>
      <c r="B248">
        <v>-0.31</v>
      </c>
      <c r="C248" t="str">
        <f t="shared" si="3"/>
        <v>Normal o Aprox. Normal</v>
      </c>
    </row>
    <row r="249" spans="1:4" x14ac:dyDescent="0.35">
      <c r="A249" s="2">
        <v>43647</v>
      </c>
      <c r="B249">
        <v>-0.4</v>
      </c>
      <c r="C249" t="str">
        <f t="shared" si="3"/>
        <v>Normal o Aprox. Normal</v>
      </c>
    </row>
    <row r="250" spans="1:4" x14ac:dyDescent="0.35">
      <c r="A250" s="2">
        <v>43678</v>
      </c>
      <c r="B250">
        <v>-0.42</v>
      </c>
      <c r="C250" t="str">
        <f t="shared" si="3"/>
        <v>Normal o Aprox. Normal</v>
      </c>
    </row>
    <row r="251" spans="1:4" x14ac:dyDescent="0.35">
      <c r="A251" s="2">
        <v>43709</v>
      </c>
      <c r="B251">
        <v>-0.33</v>
      </c>
      <c r="C251" t="str">
        <f t="shared" si="3"/>
        <v>Normal o Aprox. Normal</v>
      </c>
    </row>
    <row r="252" spans="1:4" x14ac:dyDescent="0.35">
      <c r="A252" s="2">
        <v>43739</v>
      </c>
      <c r="B252">
        <v>-0.39</v>
      </c>
      <c r="C252" t="str">
        <f t="shared" si="3"/>
        <v>Normal o Aprox. Normal</v>
      </c>
    </row>
    <row r="253" spans="1:4" x14ac:dyDescent="0.35">
      <c r="A253" s="2">
        <v>43770</v>
      </c>
      <c r="B253">
        <v>-7.0000000000000007E-2</v>
      </c>
      <c r="C253" t="str">
        <f t="shared" si="3"/>
        <v>Normal o Aprox. Normal</v>
      </c>
    </row>
    <row r="254" spans="1:4" x14ac:dyDescent="0.35">
      <c r="A254" s="2">
        <v>43800</v>
      </c>
      <c r="B254">
        <v>0.09</v>
      </c>
      <c r="C254" t="str">
        <f t="shared" si="3"/>
        <v>Normal o Aprox. Normal</v>
      </c>
      <c r="D254" s="3" t="str">
        <f>+C254</f>
        <v>Normal o Aprox. Normal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2A543-681C-4C06-955F-4AC2A62F0E29}">
  <dimension ref="A1:AI41"/>
  <sheetViews>
    <sheetView tabSelected="1" workbookViewId="0">
      <selection activeCell="D37" sqref="D37"/>
    </sheetView>
  </sheetViews>
  <sheetFormatPr baseColWidth="10" defaultRowHeight="14.5" x14ac:dyDescent="0.35"/>
  <cols>
    <col min="3" max="3" width="22.81640625" bestFit="1" customWidth="1"/>
    <col min="8" max="8" width="5.81640625" bestFit="1" customWidth="1"/>
    <col min="23" max="23" width="24.54296875" customWidth="1"/>
    <col min="24" max="24" width="12.36328125" customWidth="1"/>
    <col min="34" max="34" width="2.81640625" bestFit="1" customWidth="1"/>
    <col min="35" max="35" width="5.81640625" bestFit="1" customWidth="1"/>
  </cols>
  <sheetData>
    <row r="1" spans="1:35" x14ac:dyDescent="0.35">
      <c r="A1" t="s">
        <v>0</v>
      </c>
    </row>
    <row r="2" spans="1:35" x14ac:dyDescent="0.35">
      <c r="A2" t="s">
        <v>2</v>
      </c>
      <c r="B2" t="s">
        <v>3</v>
      </c>
    </row>
    <row r="3" spans="1:35" x14ac:dyDescent="0.35">
      <c r="A3" s="2">
        <v>36495</v>
      </c>
      <c r="B3">
        <v>0.28000000000000003</v>
      </c>
      <c r="C3" t="s">
        <v>8</v>
      </c>
      <c r="I3" s="4" t="s">
        <v>14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</row>
    <row r="4" spans="1:35" x14ac:dyDescent="0.35">
      <c r="A4" s="2">
        <v>36861</v>
      </c>
      <c r="B4">
        <v>-0.11</v>
      </c>
      <c r="C4" t="s">
        <v>8</v>
      </c>
      <c r="I4" s="7" t="s">
        <v>15</v>
      </c>
      <c r="J4" s="8" t="s">
        <v>16</v>
      </c>
      <c r="K4" s="8" t="s">
        <v>17</v>
      </c>
      <c r="L4" s="8" t="s">
        <v>18</v>
      </c>
      <c r="M4" s="8" t="s">
        <v>19</v>
      </c>
      <c r="N4" s="8" t="s">
        <v>20</v>
      </c>
      <c r="O4" s="8" t="s">
        <v>21</v>
      </c>
      <c r="P4" s="8" t="s">
        <v>22</v>
      </c>
      <c r="Q4" s="8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7" t="s">
        <v>28</v>
      </c>
      <c r="W4" s="18" t="s">
        <v>43</v>
      </c>
      <c r="X4" s="18" t="s">
        <v>44</v>
      </c>
      <c r="AA4" s="17" t="s">
        <v>15</v>
      </c>
      <c r="AB4" s="17" t="s">
        <v>28</v>
      </c>
      <c r="AC4" s="17" t="s">
        <v>44</v>
      </c>
      <c r="AF4" s="17" t="s">
        <v>15</v>
      </c>
      <c r="AG4" s="17" t="s">
        <v>28</v>
      </c>
      <c r="AI4" t="s">
        <v>44</v>
      </c>
    </row>
    <row r="5" spans="1:35" x14ac:dyDescent="0.35">
      <c r="A5" s="2">
        <v>37226</v>
      </c>
      <c r="B5">
        <v>-2.09</v>
      </c>
      <c r="C5" t="s">
        <v>11</v>
      </c>
      <c r="I5" s="9">
        <v>1999</v>
      </c>
      <c r="J5" s="10">
        <v>52.531150181496997</v>
      </c>
      <c r="K5" s="10">
        <v>110.90396318581197</v>
      </c>
      <c r="L5" s="10">
        <v>49.012402261969164</v>
      </c>
      <c r="M5" s="10">
        <v>73.733528297434233</v>
      </c>
      <c r="N5" s="10">
        <v>41.664527265833598</v>
      </c>
      <c r="O5" s="10">
        <v>110.07099074466014</v>
      </c>
      <c r="P5" s="10">
        <v>11.945760085184844</v>
      </c>
      <c r="Q5" s="10">
        <v>53.141281395216225</v>
      </c>
      <c r="R5" s="10">
        <v>80.740343305178612</v>
      </c>
      <c r="S5" s="10">
        <v>92.289234380981824</v>
      </c>
      <c r="T5" s="10">
        <v>53.822638852887287</v>
      </c>
      <c r="U5" s="10">
        <v>33.529687825093333</v>
      </c>
      <c r="V5" s="10">
        <v>763.38550778174829</v>
      </c>
      <c r="W5" s="1" t="s">
        <v>8</v>
      </c>
      <c r="X5" s="19">
        <v>0.72727272727272729</v>
      </c>
      <c r="AA5">
        <v>1999</v>
      </c>
      <c r="AB5" s="15">
        <v>763.38550778174829</v>
      </c>
      <c r="AC5" s="20">
        <v>0.72727272727272729</v>
      </c>
      <c r="AF5">
        <v>2001</v>
      </c>
      <c r="AG5" s="15">
        <v>377.91756844298465</v>
      </c>
      <c r="AH5">
        <v>1</v>
      </c>
      <c r="AI5" s="20">
        <f>+AH5/($AH$25+1)</f>
        <v>4.5454545454545456E-2</v>
      </c>
    </row>
    <row r="6" spans="1:35" x14ac:dyDescent="0.35">
      <c r="A6" s="2">
        <v>37591</v>
      </c>
      <c r="B6">
        <v>-0.9</v>
      </c>
      <c r="C6" t="s">
        <v>8</v>
      </c>
      <c r="I6" s="9">
        <v>2000</v>
      </c>
      <c r="J6" s="10">
        <v>22.643870257958749</v>
      </c>
      <c r="K6" s="10">
        <v>112.3</v>
      </c>
      <c r="L6" s="10">
        <v>95.4</v>
      </c>
      <c r="M6" s="10">
        <v>57.099999999999994</v>
      </c>
      <c r="N6" s="10">
        <v>77.399999999999991</v>
      </c>
      <c r="O6" s="10">
        <v>58.6</v>
      </c>
      <c r="P6" s="10">
        <v>48.000000000000007</v>
      </c>
      <c r="Q6" s="10">
        <v>50</v>
      </c>
      <c r="R6" s="10">
        <v>69.004530782727244</v>
      </c>
      <c r="S6" s="10">
        <v>57.889794194869651</v>
      </c>
      <c r="T6" s="10">
        <v>25.203070335210217</v>
      </c>
      <c r="U6" s="10">
        <v>14.599999999999998</v>
      </c>
      <c r="V6" s="10">
        <v>688.14126557076577</v>
      </c>
      <c r="W6" s="1" t="s">
        <v>8</v>
      </c>
      <c r="X6" s="19">
        <v>0.45454545454545453</v>
      </c>
      <c r="AA6">
        <v>2000</v>
      </c>
      <c r="AB6" s="15">
        <v>688.14126557076577</v>
      </c>
      <c r="AC6" s="20">
        <v>0.45454545454545453</v>
      </c>
      <c r="AF6">
        <v>2015</v>
      </c>
      <c r="AG6" s="15">
        <v>453.09999999999997</v>
      </c>
      <c r="AH6">
        <v>2</v>
      </c>
      <c r="AI6" s="20">
        <f>+AH6/($AH$25+1)</f>
        <v>9.0909090909090912E-2</v>
      </c>
    </row>
    <row r="7" spans="1:35" x14ac:dyDescent="0.35">
      <c r="A7" s="2">
        <v>37956</v>
      </c>
      <c r="B7">
        <v>-1.29</v>
      </c>
      <c r="C7" t="s">
        <v>9</v>
      </c>
      <c r="I7" s="9">
        <v>2001</v>
      </c>
      <c r="J7" s="10">
        <v>11.3</v>
      </c>
      <c r="K7" s="10">
        <v>14</v>
      </c>
      <c r="L7" s="10">
        <v>20.800000000000004</v>
      </c>
      <c r="M7" s="10">
        <v>10.100000000000001</v>
      </c>
      <c r="N7" s="10">
        <v>82.9</v>
      </c>
      <c r="O7" s="10">
        <v>26.59042188601828</v>
      </c>
      <c r="P7" s="10">
        <v>33.808123719943843</v>
      </c>
      <c r="Q7" s="10">
        <v>15.473049360125241</v>
      </c>
      <c r="R7" s="10">
        <v>39.4</v>
      </c>
      <c r="S7" s="10">
        <v>23.945973476897322</v>
      </c>
      <c r="T7" s="10">
        <v>48.199999999999996</v>
      </c>
      <c r="U7" s="10">
        <v>51.399999999999991</v>
      </c>
      <c r="V7" s="10">
        <v>377.91756844298465</v>
      </c>
      <c r="W7" s="1" t="s">
        <v>11</v>
      </c>
      <c r="X7" s="19">
        <v>4.5454545454545456E-2</v>
      </c>
      <c r="AA7">
        <v>2001</v>
      </c>
      <c r="AB7" s="15">
        <v>377.91756844298465</v>
      </c>
      <c r="AC7" s="20">
        <v>4.5454545454545456E-2</v>
      </c>
      <c r="AD7" s="21"/>
      <c r="AF7">
        <v>2003</v>
      </c>
      <c r="AG7" s="15">
        <v>487.61440560794966</v>
      </c>
      <c r="AH7">
        <v>3</v>
      </c>
      <c r="AI7" s="20">
        <f>+AH7/($AH$25+1)</f>
        <v>0.13636363636363635</v>
      </c>
    </row>
    <row r="8" spans="1:35" x14ac:dyDescent="0.35">
      <c r="A8" s="2">
        <v>38322</v>
      </c>
      <c r="B8">
        <v>0.2</v>
      </c>
      <c r="C8" t="s">
        <v>8</v>
      </c>
      <c r="I8" s="9">
        <v>2002</v>
      </c>
      <c r="J8" s="10">
        <v>10.5</v>
      </c>
      <c r="K8" s="10">
        <v>15.5</v>
      </c>
      <c r="L8" s="10">
        <v>59.1</v>
      </c>
      <c r="M8" s="10">
        <v>74.453261844188646</v>
      </c>
      <c r="N8" s="10">
        <v>78.507566220433858</v>
      </c>
      <c r="O8" s="10">
        <v>43.423934734647347</v>
      </c>
      <c r="P8" s="10">
        <v>13.400000000000002</v>
      </c>
      <c r="Q8" s="10">
        <v>22.792974500674092</v>
      </c>
      <c r="R8" s="10">
        <v>83.600000000000009</v>
      </c>
      <c r="S8" s="10">
        <v>62.2</v>
      </c>
      <c r="T8" s="10">
        <v>54.100000000000009</v>
      </c>
      <c r="U8" s="10">
        <v>31.1</v>
      </c>
      <c r="V8" s="10">
        <v>548.67773729994394</v>
      </c>
      <c r="W8" s="1" t="s">
        <v>8</v>
      </c>
      <c r="X8" s="19">
        <v>0.18181818181818182</v>
      </c>
      <c r="AA8">
        <v>2002</v>
      </c>
      <c r="AB8" s="15">
        <v>548.67773729994394</v>
      </c>
      <c r="AC8" s="20">
        <v>0.18181818181818182</v>
      </c>
      <c r="AF8">
        <v>2002</v>
      </c>
      <c r="AG8" s="15">
        <v>548.67773729994394</v>
      </c>
      <c r="AH8">
        <v>4</v>
      </c>
      <c r="AI8" s="20">
        <f>+AH8/($AH$25+1)</f>
        <v>0.18181818181818182</v>
      </c>
    </row>
    <row r="9" spans="1:35" x14ac:dyDescent="0.35">
      <c r="A9" s="2">
        <v>38687</v>
      </c>
      <c r="B9">
        <v>-0.39</v>
      </c>
      <c r="C9" t="s">
        <v>8</v>
      </c>
      <c r="I9" s="9">
        <v>2003</v>
      </c>
      <c r="J9" s="10">
        <v>1.7</v>
      </c>
      <c r="K9" s="10">
        <v>12.1</v>
      </c>
      <c r="L9" s="10">
        <v>49.21724878886333</v>
      </c>
      <c r="M9" s="10">
        <v>76.600729311192566</v>
      </c>
      <c r="N9" s="10">
        <v>20.100000000000001</v>
      </c>
      <c r="O9" s="10">
        <v>47.312646528443288</v>
      </c>
      <c r="P9" s="10">
        <v>31.700000000000003</v>
      </c>
      <c r="Q9" s="10">
        <v>13.834497577726671</v>
      </c>
      <c r="R9" s="10">
        <v>24.3</v>
      </c>
      <c r="S9" s="10">
        <v>100.59999999999998</v>
      </c>
      <c r="T9" s="10">
        <v>89.707152954327213</v>
      </c>
      <c r="U9" s="10">
        <v>20.442130447396629</v>
      </c>
      <c r="V9" s="10">
        <v>487.61440560794966</v>
      </c>
      <c r="W9" s="1" t="s">
        <v>9</v>
      </c>
      <c r="X9" s="19">
        <v>0.13636363636363635</v>
      </c>
      <c r="AA9">
        <v>2003</v>
      </c>
      <c r="AB9" s="15">
        <v>487.61440560794966</v>
      </c>
      <c r="AC9" s="20">
        <v>0.13636363636363635</v>
      </c>
      <c r="AF9">
        <v>2009</v>
      </c>
      <c r="AG9" s="15">
        <v>614.89755332853736</v>
      </c>
      <c r="AH9">
        <v>5</v>
      </c>
      <c r="AI9" s="20">
        <f>+AH9/($AH$25+1)</f>
        <v>0.22727272727272727</v>
      </c>
    </row>
    <row r="10" spans="1:35" x14ac:dyDescent="0.35">
      <c r="A10" s="2">
        <v>39052</v>
      </c>
      <c r="B10">
        <v>0.15</v>
      </c>
      <c r="C10" t="s">
        <v>8</v>
      </c>
      <c r="I10" s="9">
        <v>2004</v>
      </c>
      <c r="J10" s="10">
        <v>17.94298469294311</v>
      </c>
      <c r="K10" s="10">
        <v>68.087257700443786</v>
      </c>
      <c r="L10" s="10">
        <v>61.084771534529963</v>
      </c>
      <c r="M10" s="10">
        <v>155.57520535238146</v>
      </c>
      <c r="N10" s="10">
        <v>139.51750921452219</v>
      </c>
      <c r="O10" s="10">
        <v>63.534466333190949</v>
      </c>
      <c r="P10" s="10">
        <v>11.700000000000001</v>
      </c>
      <c r="Q10" s="10">
        <v>24.539762270209451</v>
      </c>
      <c r="R10" s="10">
        <v>44.420875484725308</v>
      </c>
      <c r="S10" s="10">
        <v>87.359425479353519</v>
      </c>
      <c r="T10" s="10">
        <v>60.710412432814564</v>
      </c>
      <c r="U10" s="10">
        <v>13.9</v>
      </c>
      <c r="V10" s="10">
        <v>748.37267049511422</v>
      </c>
      <c r="W10" s="1" t="s">
        <v>8</v>
      </c>
      <c r="X10" s="19">
        <v>0.68181818181818177</v>
      </c>
      <c r="AA10">
        <v>2004</v>
      </c>
      <c r="AB10" s="15">
        <v>748.37267049511422</v>
      </c>
      <c r="AC10" s="20">
        <v>0.68181818181818177</v>
      </c>
      <c r="AF10">
        <v>2005</v>
      </c>
      <c r="AG10" s="15">
        <v>635.00373050374048</v>
      </c>
      <c r="AH10">
        <v>6</v>
      </c>
      <c r="AI10" s="20">
        <f>+AH10/($AH$25+1)</f>
        <v>0.27272727272727271</v>
      </c>
    </row>
    <row r="11" spans="1:35" x14ac:dyDescent="0.35">
      <c r="A11" s="2">
        <v>39417</v>
      </c>
      <c r="B11">
        <v>-0.19</v>
      </c>
      <c r="C11" t="s">
        <v>8</v>
      </c>
      <c r="I11" s="9">
        <v>2005</v>
      </c>
      <c r="J11" s="10">
        <v>15.859425479353535</v>
      </c>
      <c r="K11" s="10">
        <v>29.865916078039575</v>
      </c>
      <c r="L11" s="10">
        <v>42.708450731595548</v>
      </c>
      <c r="M11" s="10">
        <v>64.091271102439691</v>
      </c>
      <c r="N11" s="10">
        <v>124.28575747949797</v>
      </c>
      <c r="O11" s="10">
        <v>26.799999999999997</v>
      </c>
      <c r="P11" s="10">
        <v>35.300000000000004</v>
      </c>
      <c r="Q11" s="10">
        <v>45.3</v>
      </c>
      <c r="R11" s="10">
        <v>53.8</v>
      </c>
      <c r="S11" s="10">
        <v>96.100367296174824</v>
      </c>
      <c r="T11" s="10">
        <v>60.892542336639238</v>
      </c>
      <c r="U11" s="10">
        <v>40</v>
      </c>
      <c r="V11" s="10">
        <v>635.00373050374048</v>
      </c>
      <c r="W11" s="1" t="s">
        <v>8</v>
      </c>
      <c r="X11" s="19">
        <v>0.27272727272727271</v>
      </c>
      <c r="AA11">
        <v>2005</v>
      </c>
      <c r="AB11" s="15">
        <v>635.00373050374048</v>
      </c>
      <c r="AC11" s="20">
        <v>0.27272727272727271</v>
      </c>
      <c r="AF11">
        <v>2016</v>
      </c>
      <c r="AG11" s="15">
        <v>657.2</v>
      </c>
      <c r="AH11">
        <v>7</v>
      </c>
      <c r="AI11" s="20">
        <f>+AH11/($AH$25+1)</f>
        <v>0.31818181818181818</v>
      </c>
    </row>
    <row r="12" spans="1:35" x14ac:dyDescent="0.35">
      <c r="A12" s="2">
        <v>39783</v>
      </c>
      <c r="B12">
        <v>1.75</v>
      </c>
      <c r="C12" t="s">
        <v>12</v>
      </c>
      <c r="I12" s="9">
        <v>2006</v>
      </c>
      <c r="J12" s="10">
        <v>28.169075975487306</v>
      </c>
      <c r="K12" s="10">
        <v>10.538360255655219</v>
      </c>
      <c r="L12" s="10">
        <v>109.79931862103116</v>
      </c>
      <c r="M12" s="10">
        <v>111.70544395959452</v>
      </c>
      <c r="N12" s="10">
        <v>114.00000000000001</v>
      </c>
      <c r="O12" s="10">
        <v>102.7</v>
      </c>
      <c r="P12" s="10">
        <v>22.141614509766882</v>
      </c>
      <c r="Q12" s="10">
        <v>30.2</v>
      </c>
      <c r="R12" s="10">
        <v>41.334590063913801</v>
      </c>
      <c r="S12" s="10">
        <v>79.272641809418332</v>
      </c>
      <c r="T12" s="10">
        <v>73.045308703377174</v>
      </c>
      <c r="U12" s="10">
        <v>14.171964194985067</v>
      </c>
      <c r="V12" s="10">
        <v>737.07831809322943</v>
      </c>
      <c r="W12" s="1" t="s">
        <v>8</v>
      </c>
      <c r="X12" s="19">
        <v>0.63636363636363635</v>
      </c>
      <c r="AA12">
        <v>2006</v>
      </c>
      <c r="AB12" s="15">
        <v>737.07831809322943</v>
      </c>
      <c r="AC12" s="20">
        <v>0.63636363636363635</v>
      </c>
      <c r="AF12">
        <v>2007</v>
      </c>
      <c r="AG12" s="15">
        <v>672.80941044902204</v>
      </c>
      <c r="AH12">
        <v>8</v>
      </c>
      <c r="AI12" s="20">
        <f>+AH12/($AH$25+1)</f>
        <v>0.36363636363636365</v>
      </c>
    </row>
    <row r="13" spans="1:35" x14ac:dyDescent="0.35">
      <c r="A13" s="2">
        <v>40148</v>
      </c>
      <c r="B13">
        <v>-0.51</v>
      </c>
      <c r="C13" t="s">
        <v>8</v>
      </c>
      <c r="I13" s="9">
        <v>2007</v>
      </c>
      <c r="J13" s="10">
        <v>7.5347783479435186</v>
      </c>
      <c r="K13" s="10">
        <v>30.500000000000004</v>
      </c>
      <c r="L13" s="10">
        <v>44.269045339829752</v>
      </c>
      <c r="M13" s="10">
        <v>94.041862753082597</v>
      </c>
      <c r="N13" s="10">
        <v>51.128597321225421</v>
      </c>
      <c r="O13" s="10">
        <v>74.147707017727583</v>
      </c>
      <c r="P13" s="10">
        <v>42.513844681806759</v>
      </c>
      <c r="Q13" s="10">
        <v>46.225212155340436</v>
      </c>
      <c r="R13" s="10">
        <v>8.3179920592406145</v>
      </c>
      <c r="S13" s="10">
        <v>124.89339770838754</v>
      </c>
      <c r="T13" s="10">
        <v>75.302177808746805</v>
      </c>
      <c r="U13" s="10">
        <v>73.934795255691043</v>
      </c>
      <c r="V13" s="10">
        <v>672.80941044902204</v>
      </c>
      <c r="W13" s="1" t="s">
        <v>8</v>
      </c>
      <c r="X13" s="19">
        <v>0.36363636363636365</v>
      </c>
      <c r="AA13">
        <v>2007</v>
      </c>
      <c r="AB13" s="15">
        <v>672.80941044902204</v>
      </c>
      <c r="AC13" s="20">
        <v>0.36363636363636365</v>
      </c>
      <c r="AF13">
        <v>2014</v>
      </c>
      <c r="AG13" s="15">
        <v>678.00000000000011</v>
      </c>
      <c r="AH13">
        <v>9</v>
      </c>
      <c r="AI13" s="20">
        <f>+AH13/($AH$25+1)</f>
        <v>0.40909090909090912</v>
      </c>
    </row>
    <row r="14" spans="1:35" x14ac:dyDescent="0.35">
      <c r="A14" s="2">
        <v>40513</v>
      </c>
      <c r="B14">
        <v>2.2000000000000002</v>
      </c>
      <c r="C14" t="s">
        <v>13</v>
      </c>
      <c r="H14" s="22"/>
      <c r="I14" s="9">
        <v>2008</v>
      </c>
      <c r="J14" s="10">
        <v>16.191904519960179</v>
      </c>
      <c r="K14" s="10">
        <v>53.222399323700905</v>
      </c>
      <c r="L14" s="10">
        <v>84.300000000000011</v>
      </c>
      <c r="M14" s="10">
        <v>168.1</v>
      </c>
      <c r="N14" s="10">
        <v>203.35111784924584</v>
      </c>
      <c r="O14" s="10">
        <v>109.24729658005758</v>
      </c>
      <c r="P14" s="10">
        <v>75.899999999999991</v>
      </c>
      <c r="Q14" s="10">
        <v>57.886998697808821</v>
      </c>
      <c r="R14" s="10">
        <v>32.506375818954332</v>
      </c>
      <c r="S14" s="10">
        <v>94.516928055057903</v>
      </c>
      <c r="T14" s="10">
        <v>154.509611993969</v>
      </c>
      <c r="U14" s="10">
        <v>54.2</v>
      </c>
      <c r="V14" s="10">
        <v>1103.9326328387544</v>
      </c>
      <c r="W14" s="1" t="s">
        <v>12</v>
      </c>
      <c r="X14" s="19">
        <v>0.90909090909090906</v>
      </c>
      <c r="AA14">
        <v>2008</v>
      </c>
      <c r="AB14" s="15">
        <v>1103.9326328387544</v>
      </c>
      <c r="AC14" s="20">
        <v>0.90909090909090906</v>
      </c>
      <c r="AF14">
        <v>2000</v>
      </c>
      <c r="AG14" s="15">
        <v>688.14126557076577</v>
      </c>
      <c r="AH14">
        <v>10</v>
      </c>
      <c r="AI14" s="20">
        <f>+AH14/($AH$25+1)</f>
        <v>0.45454545454545453</v>
      </c>
    </row>
    <row r="15" spans="1:35" x14ac:dyDescent="0.35">
      <c r="A15" s="2">
        <v>40878</v>
      </c>
      <c r="B15">
        <v>1.61</v>
      </c>
      <c r="C15" t="s">
        <v>12</v>
      </c>
      <c r="I15" s="9">
        <v>2009</v>
      </c>
      <c r="J15" s="10">
        <v>42.928696214022089</v>
      </c>
      <c r="K15" s="10">
        <v>62.087260029691393</v>
      </c>
      <c r="L15" s="10">
        <v>96.700000000000017</v>
      </c>
      <c r="M15" s="10">
        <v>48.159639544007675</v>
      </c>
      <c r="N15" s="10">
        <v>30.400000000000002</v>
      </c>
      <c r="O15" s="10">
        <v>38.330000364206676</v>
      </c>
      <c r="P15" s="10">
        <v>29.491957176609574</v>
      </c>
      <c r="Q15" s="10">
        <v>32.5</v>
      </c>
      <c r="R15" s="10">
        <v>13.999999999999998</v>
      </c>
      <c r="S15" s="10">
        <v>148.19999999999999</v>
      </c>
      <c r="T15" s="10">
        <v>61.5</v>
      </c>
      <c r="U15" s="10">
        <v>10.6</v>
      </c>
      <c r="V15" s="10">
        <v>614.89755332853736</v>
      </c>
      <c r="W15" s="1" t="s">
        <v>8</v>
      </c>
      <c r="X15" s="19">
        <v>0.22727272727272727</v>
      </c>
      <c r="AA15">
        <v>2009</v>
      </c>
      <c r="AB15" s="15">
        <v>614.89755332853736</v>
      </c>
      <c r="AC15" s="20">
        <v>0.22727272727272727</v>
      </c>
      <c r="AF15">
        <v>2012</v>
      </c>
      <c r="AG15" s="15">
        <v>709</v>
      </c>
      <c r="AH15">
        <v>11</v>
      </c>
      <c r="AI15" s="20">
        <f>+AH15/($AH$25+1)</f>
        <v>0.5</v>
      </c>
    </row>
    <row r="16" spans="1:35" x14ac:dyDescent="0.35">
      <c r="A16" s="2">
        <v>41244</v>
      </c>
      <c r="B16">
        <v>0</v>
      </c>
      <c r="C16" t="s">
        <v>8</v>
      </c>
      <c r="I16" s="9">
        <v>2010</v>
      </c>
      <c r="J16" s="10">
        <v>0.8</v>
      </c>
      <c r="K16" s="10">
        <v>20.596895292202728</v>
      </c>
      <c r="L16" s="10">
        <v>30.900000000000002</v>
      </c>
      <c r="M16" s="10">
        <v>177.79999999999998</v>
      </c>
      <c r="N16" s="10">
        <v>159.1</v>
      </c>
      <c r="O16" s="10">
        <v>90.699999999999989</v>
      </c>
      <c r="P16" s="10">
        <v>118.79999999999998</v>
      </c>
      <c r="Q16" s="10">
        <v>44.3</v>
      </c>
      <c r="R16" s="10">
        <v>69.7</v>
      </c>
      <c r="S16" s="10">
        <v>119.8</v>
      </c>
      <c r="T16" s="10">
        <v>214.29999999999998</v>
      </c>
      <c r="U16" s="10">
        <v>175.50000000000003</v>
      </c>
      <c r="V16" s="10">
        <v>1222.2968952922026</v>
      </c>
      <c r="W16" s="1" t="s">
        <v>13</v>
      </c>
      <c r="X16" s="19">
        <v>0.95454545454545459</v>
      </c>
      <c r="AA16">
        <v>2010</v>
      </c>
      <c r="AB16" s="15">
        <v>1222.2968952922026</v>
      </c>
      <c r="AC16" s="20">
        <v>0.95454545454545459</v>
      </c>
      <c r="AF16">
        <v>2013</v>
      </c>
      <c r="AG16" s="15">
        <v>710.45196638884102</v>
      </c>
      <c r="AH16">
        <v>12</v>
      </c>
      <c r="AI16" s="20">
        <f>+AH16/($AH$25+1)</f>
        <v>0.54545454545454541</v>
      </c>
    </row>
    <row r="17" spans="1:35" x14ac:dyDescent="0.35">
      <c r="A17" s="2">
        <v>41609</v>
      </c>
      <c r="B17">
        <v>0.01</v>
      </c>
      <c r="C17" t="s">
        <v>8</v>
      </c>
      <c r="I17" s="9">
        <v>2011</v>
      </c>
      <c r="J17" s="10">
        <v>38.099999999999994</v>
      </c>
      <c r="K17" s="10">
        <v>43.500000000000007</v>
      </c>
      <c r="L17" s="10">
        <v>128.9</v>
      </c>
      <c r="M17" s="10">
        <v>194.90000000000003</v>
      </c>
      <c r="N17" s="10">
        <v>112.3</v>
      </c>
      <c r="O17" s="10">
        <v>42.599999999999987</v>
      </c>
      <c r="P17" s="10">
        <v>38.5</v>
      </c>
      <c r="Q17" s="10">
        <v>57.9</v>
      </c>
      <c r="R17" s="10">
        <v>24.799999999999997</v>
      </c>
      <c r="S17" s="10">
        <v>126.8</v>
      </c>
      <c r="T17" s="10">
        <v>160.50000000000003</v>
      </c>
      <c r="U17" s="10">
        <v>97.699999999999989</v>
      </c>
      <c r="V17" s="10">
        <v>1066.5</v>
      </c>
      <c r="W17" s="1" t="s">
        <v>12</v>
      </c>
      <c r="X17" s="19">
        <v>0.86363636363636365</v>
      </c>
      <c r="AA17">
        <v>2011</v>
      </c>
      <c r="AB17" s="15">
        <v>1066.5</v>
      </c>
      <c r="AC17" s="20">
        <v>0.86363636363636365</v>
      </c>
      <c r="AF17">
        <v>2019</v>
      </c>
      <c r="AG17" s="15">
        <v>725.30000000000007</v>
      </c>
      <c r="AH17">
        <v>13</v>
      </c>
      <c r="AI17" s="20">
        <f>+AH17/($AH$25+1)</f>
        <v>0.59090909090909094</v>
      </c>
    </row>
    <row r="18" spans="1:35" x14ac:dyDescent="0.35">
      <c r="A18" s="2">
        <v>41974</v>
      </c>
      <c r="B18">
        <v>-0.16</v>
      </c>
      <c r="C18" t="s">
        <v>8</v>
      </c>
      <c r="I18" s="9">
        <v>2012</v>
      </c>
      <c r="J18" s="10">
        <v>20.599999999999998</v>
      </c>
      <c r="K18" s="10">
        <v>53.3</v>
      </c>
      <c r="L18" s="10">
        <v>106.19999999999999</v>
      </c>
      <c r="M18" s="10">
        <v>174.9</v>
      </c>
      <c r="N18" s="10">
        <v>37.899999999999991</v>
      </c>
      <c r="O18" s="10">
        <v>32.499999999999986</v>
      </c>
      <c r="P18" s="10">
        <v>32.900000000000006</v>
      </c>
      <c r="Q18" s="10">
        <v>42.199999999999996</v>
      </c>
      <c r="R18" s="10">
        <v>11.9</v>
      </c>
      <c r="S18" s="10">
        <v>102.59999999999998</v>
      </c>
      <c r="T18" s="10">
        <v>46.3</v>
      </c>
      <c r="U18" s="10">
        <v>47.7</v>
      </c>
      <c r="V18" s="10">
        <v>709</v>
      </c>
      <c r="W18" s="1" t="s">
        <v>8</v>
      </c>
      <c r="X18" s="19">
        <v>0.5</v>
      </c>
      <c r="AA18">
        <v>2012</v>
      </c>
      <c r="AB18" s="15">
        <v>709</v>
      </c>
      <c r="AC18" s="20">
        <v>0.5</v>
      </c>
      <c r="AF18">
        <v>2006</v>
      </c>
      <c r="AG18" s="15">
        <v>737.07831809322943</v>
      </c>
      <c r="AH18">
        <v>14</v>
      </c>
      <c r="AI18" s="20">
        <f>+AH18/($AH$25+1)</f>
        <v>0.63636363636363635</v>
      </c>
    </row>
    <row r="19" spans="1:35" x14ac:dyDescent="0.35">
      <c r="A19" s="2">
        <v>42339</v>
      </c>
      <c r="B19">
        <v>-1.52</v>
      </c>
      <c r="C19" t="s">
        <v>10</v>
      </c>
      <c r="I19" s="9">
        <v>2013</v>
      </c>
      <c r="J19" s="10">
        <v>2.5</v>
      </c>
      <c r="K19" s="10">
        <v>62.500000000000014</v>
      </c>
      <c r="L19" s="10">
        <v>56.269414479157618</v>
      </c>
      <c r="M19" s="10">
        <v>100.3</v>
      </c>
      <c r="N19" s="10">
        <v>120.76565831578409</v>
      </c>
      <c r="O19" s="10">
        <v>23.560041483166469</v>
      </c>
      <c r="P19" s="10">
        <v>28.697528979676107</v>
      </c>
      <c r="Q19" s="10">
        <v>41.400000000000013</v>
      </c>
      <c r="R19" s="10">
        <v>35.034698390456057</v>
      </c>
      <c r="S19" s="10">
        <v>52.983061302535589</v>
      </c>
      <c r="T19" s="10">
        <v>115.01404142002512</v>
      </c>
      <c r="U19" s="10">
        <v>71.427522018039909</v>
      </c>
      <c r="V19" s="10">
        <v>710.45196638884102</v>
      </c>
      <c r="W19" s="1" t="s">
        <v>8</v>
      </c>
      <c r="X19" s="19">
        <v>0.54545454545454541</v>
      </c>
      <c r="AA19">
        <v>2013</v>
      </c>
      <c r="AB19" s="15">
        <v>710.45196638884102</v>
      </c>
      <c r="AC19" s="20">
        <v>0.54545454545454541</v>
      </c>
      <c r="AF19">
        <v>2004</v>
      </c>
      <c r="AG19" s="15">
        <v>748.37267049511422</v>
      </c>
      <c r="AH19">
        <v>15</v>
      </c>
      <c r="AI19" s="20">
        <f>+AH19/($AH$25+1)</f>
        <v>0.68181818181818177</v>
      </c>
    </row>
    <row r="20" spans="1:35" x14ac:dyDescent="0.35">
      <c r="A20" s="2">
        <v>42705</v>
      </c>
      <c r="B20">
        <v>-0.27</v>
      </c>
      <c r="C20" t="s">
        <v>8</v>
      </c>
      <c r="I20" s="9">
        <v>2014</v>
      </c>
      <c r="J20" s="10">
        <v>18.2</v>
      </c>
      <c r="K20" s="10">
        <v>52.9</v>
      </c>
      <c r="L20" s="10">
        <v>49.9</v>
      </c>
      <c r="M20" s="10">
        <v>63.999999999999993</v>
      </c>
      <c r="N20" s="10">
        <v>66.700000000000017</v>
      </c>
      <c r="O20" s="10">
        <v>48.20000000000001</v>
      </c>
      <c r="P20" s="10">
        <v>22.599999999999998</v>
      </c>
      <c r="Q20" s="10">
        <v>19.300000000000008</v>
      </c>
      <c r="R20" s="10">
        <v>44.8</v>
      </c>
      <c r="S20" s="10">
        <v>88.899999999999991</v>
      </c>
      <c r="T20" s="10">
        <v>105.4</v>
      </c>
      <c r="U20" s="10">
        <v>97.100000000000009</v>
      </c>
      <c r="V20" s="10">
        <v>678.00000000000011</v>
      </c>
      <c r="W20" s="1" t="s">
        <v>8</v>
      </c>
      <c r="X20" s="19">
        <v>0.40909090909090912</v>
      </c>
      <c r="AA20">
        <v>2014</v>
      </c>
      <c r="AB20" s="15">
        <v>678.00000000000011</v>
      </c>
      <c r="AC20" s="20">
        <v>0.40909090909090912</v>
      </c>
      <c r="AF20">
        <v>1999</v>
      </c>
      <c r="AG20" s="15">
        <v>763.38550778174829</v>
      </c>
      <c r="AH20">
        <v>16</v>
      </c>
      <c r="AI20" s="20">
        <f>+AH20/($AH$25+1)</f>
        <v>0.72727272727272729</v>
      </c>
    </row>
    <row r="21" spans="1:35" x14ac:dyDescent="0.35">
      <c r="A21" s="2">
        <v>43070</v>
      </c>
      <c r="B21">
        <v>0.68</v>
      </c>
      <c r="C21" t="s">
        <v>8</v>
      </c>
      <c r="H21" s="3"/>
      <c r="I21" s="9">
        <v>2015</v>
      </c>
      <c r="J21" s="10">
        <v>42.5</v>
      </c>
      <c r="K21" s="10">
        <v>17.5</v>
      </c>
      <c r="L21" s="10">
        <v>57.2</v>
      </c>
      <c r="M21" s="10">
        <v>49.29999999999999</v>
      </c>
      <c r="N21" s="10">
        <v>27</v>
      </c>
      <c r="O21" s="10">
        <v>42.7</v>
      </c>
      <c r="P21" s="10">
        <v>37</v>
      </c>
      <c r="Q21" s="10">
        <v>24.7</v>
      </c>
      <c r="R21" s="10">
        <v>30.3</v>
      </c>
      <c r="S21" s="10">
        <v>49.5</v>
      </c>
      <c r="T21" s="10">
        <v>72</v>
      </c>
      <c r="U21" s="10">
        <v>3.4000000000000004</v>
      </c>
      <c r="V21" s="10">
        <v>453.09999999999997</v>
      </c>
      <c r="W21" s="1" t="s">
        <v>10</v>
      </c>
      <c r="X21" s="19">
        <v>9.0909090909090912E-2</v>
      </c>
      <c r="AA21">
        <v>2015</v>
      </c>
      <c r="AB21" s="15">
        <v>453.09999999999997</v>
      </c>
      <c r="AC21" s="20">
        <v>9.0909090909090912E-2</v>
      </c>
      <c r="AF21">
        <v>2018</v>
      </c>
      <c r="AG21" s="15">
        <v>798.94365571968945</v>
      </c>
      <c r="AH21">
        <v>17</v>
      </c>
      <c r="AI21" s="20">
        <f>+AH21/($AH$25+1)</f>
        <v>0.77272727272727271</v>
      </c>
    </row>
    <row r="22" spans="1:35" x14ac:dyDescent="0.35">
      <c r="A22" s="2">
        <v>43435</v>
      </c>
      <c r="B22">
        <v>0.45</v>
      </c>
      <c r="C22" t="s">
        <v>8</v>
      </c>
      <c r="I22" s="9">
        <v>2016</v>
      </c>
      <c r="J22" s="10">
        <v>2.1</v>
      </c>
      <c r="K22" s="10">
        <v>16.8</v>
      </c>
      <c r="L22" s="10">
        <v>24.000000000000004</v>
      </c>
      <c r="M22" s="10">
        <v>127.9</v>
      </c>
      <c r="N22" s="10">
        <v>83.1</v>
      </c>
      <c r="O22" s="10">
        <v>25</v>
      </c>
      <c r="P22" s="10">
        <v>39.000000000000007</v>
      </c>
      <c r="Q22" s="10">
        <v>56.1</v>
      </c>
      <c r="R22" s="10">
        <v>34.5</v>
      </c>
      <c r="S22" s="10">
        <v>34.299999999999997</v>
      </c>
      <c r="T22" s="10">
        <v>146.19999999999999</v>
      </c>
      <c r="U22" s="10">
        <v>68.200000000000017</v>
      </c>
      <c r="V22" s="10">
        <v>657.2</v>
      </c>
      <c r="W22" s="1" t="s">
        <v>8</v>
      </c>
      <c r="X22" s="19">
        <v>0.31818181818181818</v>
      </c>
      <c r="AA22">
        <v>2016</v>
      </c>
      <c r="AB22" s="15">
        <v>657.2</v>
      </c>
      <c r="AC22" s="20">
        <v>0.31818181818181818</v>
      </c>
      <c r="AF22">
        <v>2017</v>
      </c>
      <c r="AG22" s="15">
        <v>849.09999999999991</v>
      </c>
      <c r="AH22">
        <v>18</v>
      </c>
      <c r="AI22" s="20">
        <f>+AH22/($AH$25+1)</f>
        <v>0.81818181818181823</v>
      </c>
    </row>
    <row r="23" spans="1:35" x14ac:dyDescent="0.35">
      <c r="A23" s="2">
        <v>43800</v>
      </c>
      <c r="B23">
        <v>0.09</v>
      </c>
      <c r="C23" t="s">
        <v>8</v>
      </c>
      <c r="I23" s="9">
        <v>2017</v>
      </c>
      <c r="J23" s="10">
        <v>17.200000000000003</v>
      </c>
      <c r="K23" s="10">
        <v>46.900000000000006</v>
      </c>
      <c r="L23" s="10">
        <v>120.09999999999998</v>
      </c>
      <c r="M23" s="10">
        <v>41.5</v>
      </c>
      <c r="N23" s="10">
        <v>162.00000000000003</v>
      </c>
      <c r="O23" s="10">
        <v>88.899999999999991</v>
      </c>
      <c r="P23" s="10">
        <v>20.700000000000003</v>
      </c>
      <c r="Q23" s="10">
        <v>67.699999999999989</v>
      </c>
      <c r="R23" s="10">
        <v>27.799999999999997</v>
      </c>
      <c r="S23" s="10">
        <v>63.300000000000004</v>
      </c>
      <c r="T23" s="10">
        <v>124.60000000000001</v>
      </c>
      <c r="U23" s="10">
        <v>68.399999999999991</v>
      </c>
      <c r="V23" s="10">
        <v>849.09999999999991</v>
      </c>
      <c r="W23" s="1" t="s">
        <v>8</v>
      </c>
      <c r="X23" s="19">
        <v>0.81818181818181823</v>
      </c>
      <c r="AA23">
        <v>2017</v>
      </c>
      <c r="AB23" s="15">
        <v>849.09999999999991</v>
      </c>
      <c r="AC23" s="20">
        <v>0.81818181818181823</v>
      </c>
      <c r="AF23">
        <v>2011</v>
      </c>
      <c r="AG23" s="15">
        <v>1066.5</v>
      </c>
      <c r="AH23">
        <v>19</v>
      </c>
      <c r="AI23" s="20">
        <f>+AH23/($AH$25+1)</f>
        <v>0.86363636363636365</v>
      </c>
    </row>
    <row r="24" spans="1:35" x14ac:dyDescent="0.35">
      <c r="I24" s="9">
        <v>2018</v>
      </c>
      <c r="J24" s="10">
        <v>26.2</v>
      </c>
      <c r="K24" s="10">
        <v>30.7</v>
      </c>
      <c r="L24" s="10">
        <v>81.600000000000009</v>
      </c>
      <c r="M24" s="10">
        <v>179.60000000000002</v>
      </c>
      <c r="N24" s="10">
        <v>165.59999999999997</v>
      </c>
      <c r="O24" s="10">
        <v>40.44365571968946</v>
      </c>
      <c r="P24" s="10">
        <v>53.300000000000004</v>
      </c>
      <c r="Q24" s="10">
        <v>38.599999999999994</v>
      </c>
      <c r="R24" s="10">
        <v>28.000000000000004</v>
      </c>
      <c r="S24" s="10">
        <v>83</v>
      </c>
      <c r="T24" s="10">
        <v>71.299999999999983</v>
      </c>
      <c r="U24" s="10">
        <v>0.60000000000000009</v>
      </c>
      <c r="V24" s="10">
        <v>798.94365571968945</v>
      </c>
      <c r="W24" s="1" t="s">
        <v>8</v>
      </c>
      <c r="X24" s="19">
        <v>0.77272727272727271</v>
      </c>
      <c r="AA24">
        <v>2018</v>
      </c>
      <c r="AB24" s="15">
        <v>798.94365571968945</v>
      </c>
      <c r="AC24" s="20">
        <v>0.77272727272727271</v>
      </c>
      <c r="AF24">
        <v>2008</v>
      </c>
      <c r="AG24" s="15">
        <v>1103.9326328387544</v>
      </c>
      <c r="AH24">
        <v>20</v>
      </c>
      <c r="AI24" s="20">
        <f>+AH24/($AH$25+1)</f>
        <v>0.90909090909090906</v>
      </c>
    </row>
    <row r="25" spans="1:35" x14ac:dyDescent="0.35">
      <c r="I25" s="9">
        <v>2019</v>
      </c>
      <c r="J25" s="10">
        <v>8.5</v>
      </c>
      <c r="K25" s="10">
        <v>17.100000000000001</v>
      </c>
      <c r="L25" s="10">
        <v>98.5</v>
      </c>
      <c r="M25" s="10">
        <v>95.899999999999991</v>
      </c>
      <c r="N25" s="10">
        <v>110.1</v>
      </c>
      <c r="O25" s="10">
        <v>39.799999999999997</v>
      </c>
      <c r="P25" s="10">
        <v>39.900000000000006</v>
      </c>
      <c r="Q25" s="10">
        <v>32.4</v>
      </c>
      <c r="R25" s="10">
        <v>38.700000000000003</v>
      </c>
      <c r="S25" s="10">
        <v>71.399999999999991</v>
      </c>
      <c r="T25" s="10">
        <v>140.60000000000002</v>
      </c>
      <c r="U25" s="10">
        <v>32.4</v>
      </c>
      <c r="V25" s="10">
        <v>725.30000000000007</v>
      </c>
      <c r="W25" s="1" t="s">
        <v>8</v>
      </c>
      <c r="X25" s="19">
        <v>0.59090909090909094</v>
      </c>
      <c r="AA25">
        <v>2019</v>
      </c>
      <c r="AB25" s="15">
        <v>725.30000000000007</v>
      </c>
      <c r="AC25" s="20">
        <v>0.59090909090909094</v>
      </c>
      <c r="AF25">
        <v>2010</v>
      </c>
      <c r="AG25" s="15">
        <v>1222.2968952922026</v>
      </c>
      <c r="AH25">
        <v>21</v>
      </c>
      <c r="AI25" s="20">
        <f>+AH25/($AH$25+1)</f>
        <v>0.95454545454545459</v>
      </c>
    </row>
    <row r="26" spans="1:35" x14ac:dyDescent="0.35">
      <c r="I26" s="11" t="s">
        <v>29</v>
      </c>
      <c r="J26" s="12">
        <f>+AVERAGE(J5:J25)</f>
        <v>19.238185031865026</v>
      </c>
      <c r="K26" s="12">
        <f t="shared" ref="K26:V26" si="0">+AVERAGE(K5:K25)</f>
        <v>41.947716755502171</v>
      </c>
      <c r="L26" s="12">
        <f t="shared" si="0"/>
        <v>69.80765008366555</v>
      </c>
      <c r="M26" s="12">
        <f t="shared" si="0"/>
        <v>101.89337819830102</v>
      </c>
      <c r="N26" s="12">
        <f t="shared" si="0"/>
        <v>95.610511126978224</v>
      </c>
      <c r="O26" s="12">
        <f t="shared" si="0"/>
        <v>55.960055304371799</v>
      </c>
      <c r="P26" s="12">
        <f t="shared" si="0"/>
        <v>37.490420435856571</v>
      </c>
      <c r="Q26" s="12">
        <f t="shared" si="0"/>
        <v>38.880655997957192</v>
      </c>
      <c r="R26" s="12">
        <f t="shared" si="0"/>
        <v>39.855209805009324</v>
      </c>
      <c r="S26" s="12">
        <f t="shared" si="0"/>
        <v>83.80242017636553</v>
      </c>
      <c r="T26" s="12">
        <f t="shared" si="0"/>
        <v>93.009855087523647</v>
      </c>
      <c r="U26" s="12">
        <f t="shared" si="0"/>
        <v>48.586004749581242</v>
      </c>
      <c r="V26" s="12">
        <f t="shared" si="0"/>
        <v>726.08206275297721</v>
      </c>
    </row>
    <row r="27" spans="1:35" x14ac:dyDescent="0.35">
      <c r="I27" s="11" t="s">
        <v>30</v>
      </c>
      <c r="J27" s="12">
        <f>+MAX(J5:J25)</f>
        <v>52.531150181496997</v>
      </c>
      <c r="K27" s="12">
        <f t="shared" ref="K27:V27" si="1">+MAX(K5:K25)</f>
        <v>112.3</v>
      </c>
      <c r="L27" s="12">
        <f t="shared" si="1"/>
        <v>128.9</v>
      </c>
      <c r="M27" s="12">
        <f t="shared" si="1"/>
        <v>194.90000000000003</v>
      </c>
      <c r="N27" s="12">
        <f t="shared" si="1"/>
        <v>203.35111784924584</v>
      </c>
      <c r="O27" s="12">
        <f t="shared" si="1"/>
        <v>110.07099074466014</v>
      </c>
      <c r="P27" s="12">
        <f t="shared" si="1"/>
        <v>118.79999999999998</v>
      </c>
      <c r="Q27" s="12">
        <f t="shared" si="1"/>
        <v>67.699999999999989</v>
      </c>
      <c r="R27" s="12">
        <f t="shared" si="1"/>
        <v>83.600000000000009</v>
      </c>
      <c r="S27" s="12">
        <f t="shared" si="1"/>
        <v>148.19999999999999</v>
      </c>
      <c r="T27" s="12">
        <f t="shared" si="1"/>
        <v>214.29999999999998</v>
      </c>
      <c r="U27" s="12">
        <f t="shared" si="1"/>
        <v>175.50000000000003</v>
      </c>
      <c r="V27" s="12">
        <f t="shared" si="1"/>
        <v>1222.2968952922026</v>
      </c>
      <c r="X27" s="13"/>
    </row>
    <row r="28" spans="1:35" x14ac:dyDescent="0.35">
      <c r="I28" s="11" t="s">
        <v>31</v>
      </c>
      <c r="J28" s="12">
        <f>+MIN(J5:J25)</f>
        <v>0.8</v>
      </c>
      <c r="K28" s="12">
        <f t="shared" ref="K28:V28" si="2">+MIN(K5:K25)</f>
        <v>10.538360255655219</v>
      </c>
      <c r="L28" s="12">
        <f t="shared" si="2"/>
        <v>20.800000000000004</v>
      </c>
      <c r="M28" s="12">
        <f t="shared" si="2"/>
        <v>10.100000000000001</v>
      </c>
      <c r="N28" s="12">
        <f t="shared" si="2"/>
        <v>20.100000000000001</v>
      </c>
      <c r="O28" s="12">
        <f t="shared" si="2"/>
        <v>23.560041483166469</v>
      </c>
      <c r="P28" s="12">
        <f t="shared" si="2"/>
        <v>11.700000000000001</v>
      </c>
      <c r="Q28" s="12">
        <f t="shared" si="2"/>
        <v>13.834497577726671</v>
      </c>
      <c r="R28" s="12">
        <f t="shared" si="2"/>
        <v>8.3179920592406145</v>
      </c>
      <c r="S28" s="12">
        <f t="shared" si="2"/>
        <v>23.945973476897322</v>
      </c>
      <c r="T28" s="12">
        <f t="shared" si="2"/>
        <v>25.203070335210217</v>
      </c>
      <c r="U28" s="12">
        <f t="shared" si="2"/>
        <v>0.60000000000000009</v>
      </c>
      <c r="V28" s="12">
        <f t="shared" si="2"/>
        <v>377.91756844298465</v>
      </c>
      <c r="X28" s="13"/>
    </row>
    <row r="29" spans="1:35" x14ac:dyDescent="0.35">
      <c r="H29">
        <v>0.75</v>
      </c>
      <c r="I29" s="14" t="s">
        <v>32</v>
      </c>
      <c r="J29" s="16">
        <f>+_xlfn.PERCENTILE.EXC(J$5:J$25,$H29)</f>
        <v>27.184537987743653</v>
      </c>
      <c r="K29" s="16">
        <f t="shared" ref="K29:V29" si="3">+_xlfn.PERCENTILE.EXC(K$5:K$25,$H29)</f>
        <v>57.693630014845695</v>
      </c>
      <c r="L29" s="16">
        <f t="shared" si="3"/>
        <v>97.600000000000009</v>
      </c>
      <c r="M29" s="16">
        <f t="shared" si="3"/>
        <v>161.83760267619073</v>
      </c>
      <c r="N29" s="16">
        <f t="shared" si="3"/>
        <v>131.90163334701009</v>
      </c>
      <c r="O29" s="16">
        <f t="shared" si="3"/>
        <v>81.523853508863795</v>
      </c>
      <c r="P29" s="16">
        <f t="shared" si="3"/>
        <v>41.206922340903382</v>
      </c>
      <c r="Q29" s="16">
        <f t="shared" si="3"/>
        <v>51.570640697608113</v>
      </c>
      <c r="R29" s="16">
        <f t="shared" si="3"/>
        <v>49.3</v>
      </c>
      <c r="S29" s="16">
        <f t="shared" si="3"/>
        <v>101.59999999999998</v>
      </c>
      <c r="T29" s="16">
        <f t="shared" si="3"/>
        <v>132.60000000000002</v>
      </c>
      <c r="U29" s="16">
        <f t="shared" si="3"/>
        <v>69.91376100901995</v>
      </c>
      <c r="V29" s="16">
        <f>+_xlfn.PERCENTILE.EXC(V$5:V$25,$H29)</f>
        <v>781.16458175071887</v>
      </c>
    </row>
    <row r="30" spans="1:35" x14ac:dyDescent="0.35">
      <c r="H30">
        <v>0.25</v>
      </c>
      <c r="I30" s="14" t="s">
        <v>33</v>
      </c>
      <c r="J30" s="16">
        <f t="shared" ref="J30:V41" si="4">+_xlfn.PERCENTILE.EXC(J$5:J$25,$H30)</f>
        <v>8.0173891739717593</v>
      </c>
      <c r="K30" s="16">
        <f t="shared" si="4"/>
        <v>16.950000000000003</v>
      </c>
      <c r="L30" s="16">
        <f t="shared" si="4"/>
        <v>46.640723800899458</v>
      </c>
      <c r="M30" s="16">
        <f t="shared" si="4"/>
        <v>60.55</v>
      </c>
      <c r="N30" s="16">
        <f t="shared" si="4"/>
        <v>46.396562293529513</v>
      </c>
      <c r="O30" s="16">
        <f t="shared" si="4"/>
        <v>35.415000182103327</v>
      </c>
      <c r="P30" s="16">
        <f t="shared" si="4"/>
        <v>22.370807254883438</v>
      </c>
      <c r="Q30" s="16">
        <f t="shared" si="4"/>
        <v>24.619881135104727</v>
      </c>
      <c r="R30" s="16">
        <f t="shared" si="4"/>
        <v>26.299999999999997</v>
      </c>
      <c r="S30" s="16">
        <f t="shared" si="4"/>
        <v>60.044897097434827</v>
      </c>
      <c r="T30" s="16">
        <f t="shared" si="4"/>
        <v>57.405206216407286</v>
      </c>
      <c r="U30" s="16">
        <f t="shared" si="4"/>
        <v>14.385982097492533</v>
      </c>
      <c r="V30" s="16">
        <f>+_xlfn.PERCENTILE.EXC(V$5:V$25,$H30)</f>
        <v>624.95064191613892</v>
      </c>
    </row>
    <row r="31" spans="1:35" x14ac:dyDescent="0.35">
      <c r="H31">
        <v>0.1</v>
      </c>
      <c r="I31" s="14" t="s">
        <v>34</v>
      </c>
      <c r="J31" s="16">
        <f>+_xlfn.PERCENTILE.EXC(J$5:J$25,$H31)</f>
        <v>1.78</v>
      </c>
      <c r="K31" s="16">
        <f t="shared" si="4"/>
        <v>12.48</v>
      </c>
      <c r="L31" s="16">
        <f t="shared" si="4"/>
        <v>25.380000000000006</v>
      </c>
      <c r="M31" s="16">
        <f t="shared" si="4"/>
        <v>42.831927908801539</v>
      </c>
      <c r="N31" s="16">
        <f t="shared" si="4"/>
        <v>27.68</v>
      </c>
      <c r="O31" s="16">
        <f t="shared" si="4"/>
        <v>25.318084377203657</v>
      </c>
      <c r="P31" s="16">
        <f t="shared" si="4"/>
        <v>12.236608068147875</v>
      </c>
      <c r="Q31" s="16">
        <f t="shared" si="4"/>
        <v>16.238439488100195</v>
      </c>
      <c r="R31" s="16">
        <f t="shared" si="4"/>
        <v>12.32</v>
      </c>
      <c r="S31" s="16">
        <f t="shared" si="4"/>
        <v>37.340000000000003</v>
      </c>
      <c r="T31" s="16">
        <f t="shared" si="4"/>
        <v>46.68</v>
      </c>
      <c r="U31" s="16">
        <f t="shared" si="4"/>
        <v>4.8400000000000016</v>
      </c>
      <c r="V31" s="16">
        <f t="shared" si="4"/>
        <v>460.00288112158989</v>
      </c>
    </row>
    <row r="32" spans="1:35" x14ac:dyDescent="0.35">
      <c r="H32">
        <v>0.2</v>
      </c>
      <c r="I32" s="14" t="s">
        <v>35</v>
      </c>
      <c r="J32" s="16">
        <f t="shared" si="4"/>
        <v>4.5139113391774091</v>
      </c>
      <c r="K32" s="16">
        <f t="shared" si="4"/>
        <v>16.02</v>
      </c>
      <c r="L32" s="16">
        <f t="shared" si="4"/>
        <v>43.332688574889232</v>
      </c>
      <c r="M32" s="16">
        <f t="shared" si="4"/>
        <v>52.419999999999995</v>
      </c>
      <c r="N32" s="16">
        <f t="shared" si="4"/>
        <v>39.405810906333436</v>
      </c>
      <c r="O32" s="16">
        <f t="shared" si="4"/>
        <v>29.079999999999995</v>
      </c>
      <c r="P32" s="16">
        <f t="shared" si="4"/>
        <v>21.276645803906757</v>
      </c>
      <c r="Q32" s="16">
        <f t="shared" si="4"/>
        <v>23.491689608488237</v>
      </c>
      <c r="R32" s="16">
        <f t="shared" si="4"/>
        <v>24.5</v>
      </c>
      <c r="S32" s="16">
        <f t="shared" si="4"/>
        <v>54.945754459469214</v>
      </c>
      <c r="T32" s="16">
        <f t="shared" si="4"/>
        <v>53.933583311732377</v>
      </c>
      <c r="U32" s="16">
        <f t="shared" si="4"/>
        <v>14.008785677994027</v>
      </c>
      <c r="V32" s="16">
        <f t="shared" si="4"/>
        <v>575.16566371138128</v>
      </c>
    </row>
    <row r="33" spans="8:22" x14ac:dyDescent="0.35">
      <c r="H33">
        <v>0.3</v>
      </c>
      <c r="I33" s="14" t="s">
        <v>36</v>
      </c>
      <c r="J33" s="16">
        <f t="shared" si="4"/>
        <v>9.6999999999999993</v>
      </c>
      <c r="K33" s="16">
        <f t="shared" si="4"/>
        <v>17.34</v>
      </c>
      <c r="L33" s="16">
        <f t="shared" si="4"/>
        <v>49.135310178105662</v>
      </c>
      <c r="M33" s="16">
        <f t="shared" si="4"/>
        <v>64.054762661463812</v>
      </c>
      <c r="N33" s="16">
        <f t="shared" si="4"/>
        <v>60.471438928490173</v>
      </c>
      <c r="O33" s="16">
        <f t="shared" si="4"/>
        <v>39.212000145682666</v>
      </c>
      <c r="P33" s="16">
        <f t="shared" si="4"/>
        <v>26.258517387805661</v>
      </c>
      <c r="Q33" s="16">
        <f t="shared" si="4"/>
        <v>27.999999999999996</v>
      </c>
      <c r="R33" s="16">
        <f t="shared" si="4"/>
        <v>27.92</v>
      </c>
      <c r="S33" s="16">
        <f t="shared" si="4"/>
        <v>62.860000000000007</v>
      </c>
      <c r="T33" s="16">
        <f t="shared" si="4"/>
        <v>60.819690375109367</v>
      </c>
      <c r="U33" s="16">
        <f t="shared" si="4"/>
        <v>18.105278268437974</v>
      </c>
      <c r="V33" s="16">
        <f t="shared" si="4"/>
        <v>648.3214922014962</v>
      </c>
    </row>
    <row r="34" spans="8:22" x14ac:dyDescent="0.35">
      <c r="H34">
        <v>0.4</v>
      </c>
      <c r="I34" s="14" t="s">
        <v>37</v>
      </c>
      <c r="J34" s="16">
        <f t="shared" si="4"/>
        <v>14.947540383482831</v>
      </c>
      <c r="K34" s="16">
        <f t="shared" si="4"/>
        <v>28.012111920872211</v>
      </c>
      <c r="L34" s="16">
        <f t="shared" si="4"/>
        <v>54.995531583326098</v>
      </c>
      <c r="M34" s="16">
        <f t="shared" si="4"/>
        <v>74.30931513483776</v>
      </c>
      <c r="N34" s="16">
        <f t="shared" si="4"/>
        <v>78.286052976347079</v>
      </c>
      <c r="O34" s="16">
        <f t="shared" si="4"/>
        <v>42.168731143937883</v>
      </c>
      <c r="P34" s="16">
        <f t="shared" si="4"/>
        <v>31.258391435321919</v>
      </c>
      <c r="Q34" s="16">
        <f t="shared" si="4"/>
        <v>32.479999999999997</v>
      </c>
      <c r="R34" s="16">
        <f t="shared" si="4"/>
        <v>32.065100655163469</v>
      </c>
      <c r="S34" s="16">
        <f t="shared" si="4"/>
        <v>77.698113447534666</v>
      </c>
      <c r="T34" s="16">
        <f t="shared" si="4"/>
        <v>69.339999999999989</v>
      </c>
      <c r="U34" s="16">
        <f t="shared" si="4"/>
        <v>32.14</v>
      </c>
      <c r="V34" s="16">
        <f t="shared" si="4"/>
        <v>676.96188208980448</v>
      </c>
    </row>
    <row r="35" spans="8:22" x14ac:dyDescent="0.35">
      <c r="H35">
        <v>0.5</v>
      </c>
      <c r="I35" s="14" t="s">
        <v>38</v>
      </c>
      <c r="J35" s="16">
        <f>+_xlfn.PERCENTILE.EXC(J$5:J$25,$H35)</f>
        <v>17.200000000000003</v>
      </c>
      <c r="K35" s="16">
        <f t="shared" si="4"/>
        <v>30.7</v>
      </c>
      <c r="L35" s="16">
        <f t="shared" si="4"/>
        <v>59.1</v>
      </c>
      <c r="M35" s="16">
        <f t="shared" si="4"/>
        <v>94.041862753082597</v>
      </c>
      <c r="N35" s="16">
        <f t="shared" si="4"/>
        <v>83.1</v>
      </c>
      <c r="O35" s="16">
        <f t="shared" si="4"/>
        <v>43.423934734647347</v>
      </c>
      <c r="P35" s="16">
        <f t="shared" si="4"/>
        <v>33.808123719943843</v>
      </c>
      <c r="Q35" s="16">
        <f t="shared" si="4"/>
        <v>41.400000000000013</v>
      </c>
      <c r="R35" s="16">
        <f t="shared" si="4"/>
        <v>35.034698390456057</v>
      </c>
      <c r="S35" s="16">
        <f t="shared" si="4"/>
        <v>87.359425479353519</v>
      </c>
      <c r="T35" s="16">
        <f t="shared" si="4"/>
        <v>73.045308703377174</v>
      </c>
      <c r="U35" s="16">
        <f t="shared" si="4"/>
        <v>40</v>
      </c>
      <c r="V35" s="16">
        <f t="shared" si="4"/>
        <v>709</v>
      </c>
    </row>
    <row r="36" spans="8:22" x14ac:dyDescent="0.35">
      <c r="H36">
        <v>0.6</v>
      </c>
      <c r="I36" s="14" t="s">
        <v>39</v>
      </c>
      <c r="J36" s="16">
        <f t="shared" si="4"/>
        <v>18.679999999999996</v>
      </c>
      <c r="K36" s="16">
        <f t="shared" si="4"/>
        <v>48.1</v>
      </c>
      <c r="L36" s="16">
        <f t="shared" si="4"/>
        <v>82.14</v>
      </c>
      <c r="M36" s="16">
        <f t="shared" si="4"/>
        <v>102.58108879191889</v>
      </c>
      <c r="N36" s="16">
        <f t="shared" si="4"/>
        <v>112.64</v>
      </c>
      <c r="O36" s="16">
        <f t="shared" si="4"/>
        <v>50.28</v>
      </c>
      <c r="P36" s="16">
        <f t="shared" si="4"/>
        <v>37.299999999999997</v>
      </c>
      <c r="Q36" s="16">
        <f t="shared" si="4"/>
        <v>44.5</v>
      </c>
      <c r="R36" s="16">
        <f t="shared" si="4"/>
        <v>39.786918012782756</v>
      </c>
      <c r="S36" s="16">
        <f t="shared" si="4"/>
        <v>92.73477311579704</v>
      </c>
      <c r="T36" s="16">
        <f t="shared" si="4"/>
        <v>92.845722363461761</v>
      </c>
      <c r="U36" s="16">
        <f t="shared" si="4"/>
        <v>51.959999999999994</v>
      </c>
      <c r="V36" s="16">
        <f t="shared" si="4"/>
        <v>727.65566361864592</v>
      </c>
    </row>
    <row r="37" spans="8:22" x14ac:dyDescent="0.35">
      <c r="H37">
        <v>0.7</v>
      </c>
      <c r="I37" s="14" t="s">
        <v>40</v>
      </c>
      <c r="J37" s="16">
        <f t="shared" si="4"/>
        <v>24.066322154775243</v>
      </c>
      <c r="K37" s="16">
        <f t="shared" si="4"/>
        <v>53.253439594220545</v>
      </c>
      <c r="L37" s="16">
        <f t="shared" si="4"/>
        <v>95.92</v>
      </c>
      <c r="M37" s="16">
        <f t="shared" si="4"/>
        <v>138.97008214095254</v>
      </c>
      <c r="N37" s="16">
        <f t="shared" si="4"/>
        <v>122.17369798126964</v>
      </c>
      <c r="O37" s="16">
        <f t="shared" si="4"/>
        <v>67.779762607005594</v>
      </c>
      <c r="P37" s="16">
        <f t="shared" si="4"/>
        <v>39.360000000000007</v>
      </c>
      <c r="Q37" s="16">
        <f t="shared" si="4"/>
        <v>47.735127293204258</v>
      </c>
      <c r="R37" s="16">
        <f t="shared" si="4"/>
        <v>44.572525290835181</v>
      </c>
      <c r="S37" s="16">
        <f t="shared" si="4"/>
        <v>97.900220377704883</v>
      </c>
      <c r="T37" s="16">
        <f t="shared" si="4"/>
        <v>118.84842485201506</v>
      </c>
      <c r="U37" s="16">
        <f t="shared" si="4"/>
        <v>68.28</v>
      </c>
      <c r="V37" s="16">
        <f t="shared" si="4"/>
        <v>754.3778054097678</v>
      </c>
    </row>
    <row r="38" spans="8:22" x14ac:dyDescent="0.35">
      <c r="H38">
        <v>0.8</v>
      </c>
      <c r="I38" s="14" t="s">
        <v>41</v>
      </c>
      <c r="J38" s="16">
        <f t="shared" si="4"/>
        <v>34.12763039019493</v>
      </c>
      <c r="K38" s="16">
        <f t="shared" si="4"/>
        <v>62.334904011876567</v>
      </c>
      <c r="L38" s="16">
        <f t="shared" si="4"/>
        <v>103.12</v>
      </c>
      <c r="M38" s="16">
        <f t="shared" si="4"/>
        <v>172.18</v>
      </c>
      <c r="N38" s="16">
        <f t="shared" si="4"/>
        <v>151.2670036858089</v>
      </c>
      <c r="O38" s="16">
        <f t="shared" si="4"/>
        <v>89.97999999999999</v>
      </c>
      <c r="P38" s="16">
        <f t="shared" si="4"/>
        <v>45.805537872722716</v>
      </c>
      <c r="Q38" s="16">
        <f t="shared" si="4"/>
        <v>54.916512558086495</v>
      </c>
      <c r="R38" s="16">
        <f t="shared" si="4"/>
        <v>62.922718469636365</v>
      </c>
      <c r="S38" s="16">
        <f t="shared" si="4"/>
        <v>112.92000000000002</v>
      </c>
      <c r="T38" s="16">
        <f t="shared" si="4"/>
        <v>143.96</v>
      </c>
      <c r="U38" s="16">
        <f t="shared" si="4"/>
        <v>72.931885960630595</v>
      </c>
      <c r="V38" s="16">
        <f t="shared" si="4"/>
        <v>829.03746228787577</v>
      </c>
    </row>
    <row r="39" spans="8:22" x14ac:dyDescent="0.35">
      <c r="H39">
        <v>0.9</v>
      </c>
      <c r="I39" s="14" t="s">
        <v>42</v>
      </c>
      <c r="J39" s="16">
        <f t="shared" si="4"/>
        <v>42.842956971217674</v>
      </c>
      <c r="K39" s="16">
        <f t="shared" si="4"/>
        <v>102.34062208873837</v>
      </c>
      <c r="L39" s="16">
        <f t="shared" si="4"/>
        <v>118.03986372420623</v>
      </c>
      <c r="M39" s="16">
        <f t="shared" si="4"/>
        <v>179.24</v>
      </c>
      <c r="N39" s="16">
        <f t="shared" si="4"/>
        <v>164.87999999999997</v>
      </c>
      <c r="O39" s="16">
        <f t="shared" si="4"/>
        <v>107.93783726404607</v>
      </c>
      <c r="P39" s="16">
        <f t="shared" si="4"/>
        <v>71.38000000000001</v>
      </c>
      <c r="Q39" s="16">
        <f t="shared" si="4"/>
        <v>57.897399739561763</v>
      </c>
      <c r="R39" s="16">
        <f t="shared" si="4"/>
        <v>78.532274644142902</v>
      </c>
      <c r="S39" s="16">
        <f t="shared" si="4"/>
        <v>126.41867954167751</v>
      </c>
      <c r="T39" s="16">
        <f t="shared" si="4"/>
        <v>159.30192239879383</v>
      </c>
      <c r="U39" s="16">
        <f t="shared" si="4"/>
        <v>97.58</v>
      </c>
      <c r="V39" s="16">
        <f t="shared" si="4"/>
        <v>1096.4461062710036</v>
      </c>
    </row>
    <row r="40" spans="8:22" x14ac:dyDescent="0.35">
      <c r="H40">
        <v>0.95399999999999996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>
        <f>+_xlfn.PERCENTILE.EXC(V$5:V$25,$H40)</f>
        <v>1220.8765241427611</v>
      </c>
    </row>
    <row r="41" spans="8:22" x14ac:dyDescent="0.35">
      <c r="H41">
        <v>0.05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>
        <f t="shared" si="4"/>
        <v>385.4358115986862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SPI_Output</vt:lpstr>
      <vt:lpstr>SPI_años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2023-05-09T02:18:50Z</dcterms:created>
  <dcterms:modified xsi:type="dcterms:W3CDTF">2023-05-09T03:26:09Z</dcterms:modified>
</cp:coreProperties>
</file>